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068" firstSheet="3" activeTab="3"/>
  </bookViews>
  <sheets>
    <sheet name="C1200 Cargo" sheetId="1" state="hidden" r:id="rId1"/>
    <sheet name="Order Confirmation" sheetId="2" state="hidden" r:id="rId2"/>
    <sheet name="Invoice" sheetId="3" state="hidden" r:id="rId3"/>
    <sheet name="Caretta OFF ROAD" sheetId="4" r:id="rId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<sst xmlns="http://schemas.openxmlformats.org/spreadsheetml/2006/main" count="229" uniqueCount="193">
  <si>
    <t>Pos.</t>
  </si>
  <si>
    <t>Art-Nr</t>
  </si>
  <si>
    <t>Artikel</t>
  </si>
  <si>
    <t>Total (€)</t>
  </si>
  <si>
    <t>Cargo 1500 Standart</t>
  </si>
  <si>
    <t>STANDART</t>
  </si>
  <si>
    <t>Tel: +90 264 3193600  Fax: +90 264 3193604</t>
  </si>
  <si>
    <t>info@basoglucaravan.com.tr</t>
  </si>
  <si>
    <t>Standard white color</t>
  </si>
  <si>
    <t>STANDARD</t>
  </si>
  <si>
    <t>special colour</t>
  </si>
  <si>
    <t>Consignee's</t>
  </si>
  <si>
    <t>Firm</t>
  </si>
  <si>
    <t>Date,Signature</t>
  </si>
  <si>
    <t>please enter order quantity</t>
  </si>
  <si>
    <t>colours</t>
  </si>
  <si>
    <t>white</t>
  </si>
  <si>
    <t>grey</t>
  </si>
  <si>
    <t>total</t>
  </si>
  <si>
    <t>ORDER</t>
  </si>
  <si>
    <t>Date</t>
  </si>
  <si>
    <t>Delivery</t>
  </si>
  <si>
    <t>Discount
%</t>
  </si>
  <si>
    <t>Sales
 Price</t>
  </si>
  <si>
    <t>purchase price</t>
  </si>
  <si>
    <t>Salesclerk</t>
  </si>
  <si>
    <t>EQUIPMENT</t>
  </si>
  <si>
    <t>without Brake</t>
  </si>
  <si>
    <t>Sales
Preis</t>
  </si>
  <si>
    <t>pcs</t>
  </si>
  <si>
    <t>with lockable rear door</t>
  </si>
  <si>
    <t>Manufacturer: BASOGLU Caravan A.S</t>
  </si>
  <si>
    <t>Sakarya-Türkiye</t>
  </si>
  <si>
    <r>
      <rPr>
        <b/>
        <sz val="14"/>
        <color indexed="8"/>
        <rFont val="Arial Black"/>
        <family val="2"/>
      </rPr>
      <t xml:space="preserve">BASOGLU </t>
    </r>
    <r>
      <rPr>
        <sz val="12"/>
        <color indexed="8"/>
        <rFont val="Arial"/>
        <family val="2"/>
      </rPr>
      <t>Karavan San. Tic. AS</t>
    </r>
  </si>
  <si>
    <t xml:space="preserve">Adliye Köyü </t>
  </si>
  <si>
    <t>Sakarya-Türkei</t>
  </si>
  <si>
    <t xml:space="preserve">Tel.+90 264 319 3600  </t>
  </si>
  <si>
    <t xml:space="preserve">Fax:+90 264 319 3604 </t>
  </si>
  <si>
    <t>Akbank AS</t>
  </si>
  <si>
    <t xml:space="preserve">IBAN TR :  97 0004 6000 2703 6000 175489 </t>
  </si>
  <si>
    <t>BIC / SWIFT : AKBKTRIS</t>
  </si>
  <si>
    <t>R
%</t>
  </si>
  <si>
    <t>Order Confirmation</t>
  </si>
  <si>
    <t>Delivery date</t>
  </si>
  <si>
    <t>Delivery terms</t>
  </si>
  <si>
    <t>Payment</t>
  </si>
  <si>
    <t>Contact person</t>
  </si>
  <si>
    <t>Comments</t>
  </si>
  <si>
    <t>Subtotal</t>
  </si>
  <si>
    <t>Customs clearance</t>
  </si>
  <si>
    <t>quantity:</t>
  </si>
  <si>
    <t>The products are manufactured in Turkey</t>
  </si>
  <si>
    <t xml:space="preserve"> </t>
  </si>
  <si>
    <t>Artikel-
Kod</t>
  </si>
  <si>
    <t>Q</t>
  </si>
  <si>
    <t>Total(€)</t>
  </si>
  <si>
    <t xml:space="preserve"> INVOICE- NR: 0001</t>
  </si>
  <si>
    <t>Date:</t>
  </si>
  <si>
    <t xml:space="preserve">quantity: </t>
  </si>
  <si>
    <t>Total weight</t>
  </si>
  <si>
    <t>Bank details</t>
  </si>
  <si>
    <t>Transport cost</t>
  </si>
  <si>
    <t xml:space="preserve">Total </t>
  </si>
  <si>
    <t>Dealer price(€)</t>
  </si>
  <si>
    <t>Dealer price (€)</t>
  </si>
  <si>
    <t>Sale price (€)</t>
  </si>
  <si>
    <t>A40-01</t>
  </si>
  <si>
    <t>B01</t>
  </si>
  <si>
    <t>W60</t>
  </si>
  <si>
    <t>DM40</t>
  </si>
  <si>
    <t>D1500</t>
  </si>
  <si>
    <t>STF01</t>
  </si>
  <si>
    <t>CC1500</t>
  </si>
  <si>
    <t>SL01</t>
  </si>
  <si>
    <t>TOTAL</t>
  </si>
  <si>
    <t>we can load 4 carettas in 40 dc or a truck</t>
  </si>
  <si>
    <t>iletisim@basoglucaravan.com.tr</t>
  </si>
  <si>
    <t>right Side door without window</t>
  </si>
  <si>
    <t>Side door with window at right</t>
  </si>
  <si>
    <t>ot 01</t>
  </si>
  <si>
    <t>front box</t>
  </si>
  <si>
    <t>y 1500</t>
  </si>
  <si>
    <t>roof rack compact</t>
  </si>
  <si>
    <t>step14</t>
  </si>
  <si>
    <t>Spare Wheel</t>
  </si>
  <si>
    <t>mattress</t>
  </si>
  <si>
    <t>mi11</t>
  </si>
  <si>
    <t>CARETTA CARGO 1200 ORDERING FORM</t>
  </si>
  <si>
    <t>chasis Number</t>
  </si>
  <si>
    <t>mosq</t>
  </si>
  <si>
    <t>Mosquito Net for side doors(2)</t>
  </si>
  <si>
    <t>Units</t>
  </si>
  <si>
    <t>Total</t>
  </si>
  <si>
    <t>Please enter order quantity</t>
  </si>
  <si>
    <t>Recommended 
Sales Price</t>
  </si>
  <si>
    <t>Recommended 
Sales  Price</t>
  </si>
  <si>
    <t>NO</t>
  </si>
  <si>
    <t xml:space="preserve">CARETTA OFF ROAD ORDERING FORM  </t>
  </si>
  <si>
    <t>BS01</t>
  </si>
  <si>
    <t>Chassis Number</t>
  </si>
  <si>
    <t>Shock Absorbers (a pair)</t>
  </si>
  <si>
    <t>EXTRA EQUIPMENT</t>
  </si>
  <si>
    <t>Read, Confirmed</t>
  </si>
  <si>
    <t>S07</t>
  </si>
  <si>
    <t>Caretta Offroad Standart Equipment</t>
  </si>
  <si>
    <t>IL</t>
  </si>
  <si>
    <t>AL-KO Braked Axle 1000 kgs.</t>
  </si>
  <si>
    <t>External Shower Kit</t>
  </si>
  <si>
    <t>Rear Luggage Holder</t>
  </si>
  <si>
    <t>CRT15G</t>
  </si>
  <si>
    <t>MOSQ</t>
  </si>
  <si>
    <t>REF03</t>
  </si>
  <si>
    <t>REF09</t>
  </si>
  <si>
    <t>DP01</t>
  </si>
  <si>
    <t>STB01</t>
  </si>
  <si>
    <t>REF100</t>
  </si>
  <si>
    <t>TYR01</t>
  </si>
  <si>
    <t>CLR</t>
  </si>
  <si>
    <t>WH50</t>
  </si>
  <si>
    <t>WST90</t>
  </si>
  <si>
    <t>STEP14</t>
  </si>
  <si>
    <t>STEP15</t>
  </si>
  <si>
    <t>STEP13</t>
  </si>
  <si>
    <t>ALKO01</t>
  </si>
  <si>
    <t>MOSQ02</t>
  </si>
  <si>
    <t>CVR</t>
  </si>
  <si>
    <t>AC02</t>
  </si>
  <si>
    <t>GRAN003</t>
  </si>
  <si>
    <t>SHV01</t>
  </si>
  <si>
    <t>PT01</t>
  </si>
  <si>
    <t>EXT01</t>
  </si>
  <si>
    <t>USB01</t>
  </si>
  <si>
    <t>MTM</t>
  </si>
  <si>
    <t>All Terrain Tyres (245 70 R16 111 T)</t>
  </si>
  <si>
    <t>GAS02</t>
  </si>
  <si>
    <t>Diesel Heating system (Webasto)</t>
  </si>
  <si>
    <t>PRSP</t>
  </si>
  <si>
    <t>TRMC</t>
  </si>
  <si>
    <t>Matresses</t>
  </si>
  <si>
    <t>Single Burner Gas Stove With Glass Lid</t>
  </si>
  <si>
    <t>GAS01</t>
  </si>
  <si>
    <t>Double Burner Gas Stove</t>
  </si>
  <si>
    <t>INFCAW</t>
  </si>
  <si>
    <t>EVERCOOL Compressor Coolbox 35 lt. 12V</t>
  </si>
  <si>
    <t>FRGSS</t>
  </si>
  <si>
    <t>ACWM</t>
  </si>
  <si>
    <t xml:space="preserve">COLOR (WHITE 01- CHAMPAGNE 02-GREY 03-COAL GREY -04 </t>
  </si>
  <si>
    <t>LFB02</t>
  </si>
  <si>
    <t>STEP16</t>
  </si>
  <si>
    <t>D1501</t>
  </si>
  <si>
    <t xml:space="preserve">LAST REVISE </t>
  </si>
  <si>
    <t>PBOS</t>
  </si>
  <si>
    <t xml:space="preserve">Aggresive Protection Bars </t>
  </si>
  <si>
    <t xml:space="preserve">CKDM </t>
  </si>
  <si>
    <t xml:space="preserve">Towbar for Bicycle Carriers </t>
  </si>
  <si>
    <t>Sales clerk</t>
  </si>
  <si>
    <t>Bottom Chassis Protective Bars For Offroad</t>
  </si>
  <si>
    <t>Interior Led Lights (x 2) + Awning Lamp</t>
  </si>
  <si>
    <t xml:space="preserve">Mosquito Net and Sun Shades For Windows (x2) </t>
  </si>
  <si>
    <t>Clean Water System 70 lt. (tank, sink and tap)</t>
  </si>
  <si>
    <t>Caretta Basement Storage 0.25 m3</t>
  </si>
  <si>
    <t>Stybiliser Coupling Head</t>
  </si>
  <si>
    <t>Store System For ALL Cupboards(lower+higher+inner)</t>
  </si>
  <si>
    <t>Acrylic Windows With Mosquito Net w/o Front Window</t>
  </si>
  <si>
    <t>Caretta Inflatable Awning With Interior Room</t>
  </si>
  <si>
    <t>Multimedia Player (Usb reader, Aux )+Loudspeaker</t>
  </si>
  <si>
    <t>Waste Water Tank 60 lt.</t>
  </si>
  <si>
    <t>Spare Wheel With Steel Rim</t>
  </si>
  <si>
    <t>Roof Rack with Aluminium Panels 2022 Version</t>
  </si>
  <si>
    <t>Roof Rack with Aluminium Panels 2023 Version</t>
  </si>
  <si>
    <t>Spare Wheel Leather Cover</t>
  </si>
  <si>
    <t xml:space="preserve">Mosquito Nets for Cabin Door Sized (x2) </t>
  </si>
  <si>
    <t>Caretta Offroad Cover Against Dirt and Dust</t>
  </si>
  <si>
    <t>Air Conditioner 220V (Window Type)</t>
  </si>
  <si>
    <t xml:space="preserve">Shovel </t>
  </si>
  <si>
    <t>Exterior Detachable Kitchen Table With Basket</t>
  </si>
  <si>
    <t>Usb Charger With Voltage Meter</t>
  </si>
  <si>
    <t xml:space="preserve">Anti-sway Lock System For Front Box or Kitchgen Lid </t>
  </si>
  <si>
    <t xml:space="preserve">Spare Wheel Carrier at Right Side </t>
  </si>
  <si>
    <t xml:space="preserve">Truma Terme TT Hot Water 220 V </t>
  </si>
  <si>
    <t xml:space="preserve">Front Window with Mosquito Net </t>
  </si>
  <si>
    <t xml:space="preserve">Spare Wheel Carrier at the Front </t>
  </si>
  <si>
    <t>Battery 60 Amp and Battery Charger</t>
  </si>
  <si>
    <t>Dometic Ventilation With Mosquito Net 40x40 cm</t>
  </si>
  <si>
    <t>Portable Solar Panel 12 V 160 Watt</t>
  </si>
  <si>
    <t>13 or 7 Pin Socket For Car Connection</t>
  </si>
  <si>
    <t>KONI-COPY DOO Skopje</t>
  </si>
  <si>
    <t>ul. Mitre Vlaot TC Lisiche lok.24</t>
  </si>
  <si>
    <t>02/3061508</t>
  </si>
  <si>
    <t>Price</t>
  </si>
  <si>
    <t>www.kamp-prikolki.mk</t>
  </si>
  <si>
    <t>so DDV 18%</t>
  </si>
  <si>
    <t>Caretta Off-road EXTRA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</si>
</sst>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[$€-1];[Red]\-#,##0\ [$€-1]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€-2]\ #,##0.00_);[Red]\([$€-2]\ #,##0.00\)"/>
    <numFmt numFmtId="207" formatCode="#,##0.00\ &quot;€&quot;"/>
    <numFmt numFmtId="208" formatCode="[$-41F]dd\ mmmm\ yyyy\ dddd"/>
    <numFmt numFmtId="209" formatCode="#,##0.00\ &quot;TL&quot;"/>
    <numFmt numFmtId="210" formatCode="#,##0.00\ _€"/>
    <numFmt numFmtId="211" formatCode="[$¥€-2]\ #,##0.00_);[Red]\([$€-2]\ #,##0.00\)"/>
    <numFmt numFmtId="212" formatCode="#,##0.00\ [$€-1];[Red]\-#,##0.00\ [$€-1]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 Black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6"/>
      <name val="Arial"/>
      <family val="2"/>
    </font>
    <font>
      <sz val="11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11"/>
      <name val="Calibri"/>
      <family val="2"/>
    </font>
    <font>
      <b/>
      <sz val="12"/>
      <color indexed="10"/>
      <name val="Cambria"/>
      <family val="1"/>
    </font>
    <font>
      <b/>
      <sz val="20"/>
      <color indexed="10"/>
      <name val="Cambria"/>
      <family val="1"/>
    </font>
    <font>
      <b/>
      <i/>
      <sz val="9"/>
      <name val="Cambria"/>
      <family val="1"/>
    </font>
    <font>
      <b/>
      <sz val="14"/>
      <color indexed="10"/>
      <name val="Cambria"/>
      <family val="1"/>
    </font>
    <font>
      <i/>
      <sz val="9"/>
      <name val="Calibri"/>
      <family val="2"/>
    </font>
    <font>
      <b/>
      <sz val="12"/>
      <color indexed="8"/>
      <name val="Cambria"/>
      <family val="1"/>
    </font>
    <font>
      <b/>
      <u val="single"/>
      <sz val="11"/>
      <color indexed="12"/>
      <name val="Calibri"/>
      <family val="2"/>
    </font>
    <font>
      <b/>
      <u val="single"/>
      <sz val="12"/>
      <name val="Cambria"/>
      <family val="1"/>
    </font>
    <font>
      <b/>
      <u val="single"/>
      <sz val="16"/>
      <color indexed="8"/>
      <name val="Arial Black"/>
      <family val="2"/>
    </font>
    <font>
      <u val="single"/>
      <sz val="16"/>
      <color indexed="8"/>
      <name val="Arial Black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mbria"/>
      <family val="1"/>
    </font>
    <font>
      <b/>
      <sz val="12"/>
      <color rgb="FFFF0000"/>
      <name val="Cambria"/>
      <family val="1"/>
    </font>
    <font>
      <b/>
      <sz val="20"/>
      <color rgb="FFFF0000"/>
      <name val="Cambria"/>
      <family val="1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7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207" fontId="3" fillId="0" borderId="0" xfId="0" applyNumberFormat="1" applyFont="1" applyAlignment="1">
      <alignment/>
    </xf>
    <xf numFmtId="9" fontId="2" fillId="0" borderId="1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207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07" fontId="3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207" fontId="2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207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9" fontId="3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9" xfId="0" applyFont="1" applyBorder="1" applyAlignment="1">
      <alignment/>
    </xf>
    <xf numFmtId="207" fontId="3" fillId="0" borderId="30" xfId="0" applyNumberFormat="1" applyFont="1" applyBorder="1" applyAlignment="1">
      <alignment/>
    </xf>
    <xf numFmtId="207" fontId="3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207" fontId="3" fillId="0" borderId="34" xfId="0" applyNumberFormat="1" applyFont="1" applyBorder="1" applyAlignment="1">
      <alignment horizontal="right" vertical="center"/>
    </xf>
    <xf numFmtId="9" fontId="3" fillId="0" borderId="35" xfId="0" applyNumberFormat="1" applyFont="1" applyBorder="1" applyAlignment="1">
      <alignment horizontal="center" vertical="center"/>
    </xf>
    <xf numFmtId="207" fontId="3" fillId="0" borderId="36" xfId="0" applyNumberFormat="1" applyFont="1" applyBorder="1" applyAlignment="1">
      <alignment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33" borderId="0" xfId="0" applyFont="1" applyFill="1" applyBorder="1" applyAlignment="1">
      <alignment/>
    </xf>
    <xf numFmtId="207" fontId="76" fillId="0" borderId="0" xfId="0" applyNumberFormat="1" applyFont="1" applyAlignment="1">
      <alignment/>
    </xf>
    <xf numFmtId="9" fontId="76" fillId="0" borderId="0" xfId="0" applyNumberFormat="1" applyFont="1" applyAlignment="1">
      <alignment horizontal="center"/>
    </xf>
    <xf numFmtId="0" fontId="78" fillId="0" borderId="0" xfId="0" applyFont="1" applyAlignment="1">
      <alignment horizontal="left"/>
    </xf>
    <xf numFmtId="0" fontId="79" fillId="33" borderId="0" xfId="0" applyFont="1" applyFill="1" applyAlignment="1">
      <alignment/>
    </xf>
    <xf numFmtId="207" fontId="79" fillId="33" borderId="0" xfId="0" applyNumberFormat="1" applyFont="1" applyFill="1" applyAlignment="1">
      <alignment/>
    </xf>
    <xf numFmtId="9" fontId="79" fillId="33" borderId="0" xfId="0" applyNumberFormat="1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Alignment="1">
      <alignment/>
    </xf>
    <xf numFmtId="207" fontId="79" fillId="0" borderId="0" xfId="0" applyNumberFormat="1" applyFont="1" applyAlignment="1">
      <alignment/>
    </xf>
    <xf numFmtId="9" fontId="79" fillId="0" borderId="0" xfId="0" applyNumberFormat="1" applyFont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207" fontId="78" fillId="0" borderId="11" xfId="0" applyNumberFormat="1" applyFont="1" applyBorder="1" applyAlignment="1">
      <alignment horizontal="center" vertical="center" wrapText="1"/>
    </xf>
    <xf numFmtId="9" fontId="78" fillId="0" borderId="11" xfId="0" applyNumberFormat="1" applyFont="1" applyBorder="1" applyAlignment="1">
      <alignment horizontal="center" vertical="center" wrapText="1"/>
    </xf>
    <xf numFmtId="207" fontId="78" fillId="0" borderId="23" xfId="0" applyNumberFormat="1" applyFont="1" applyBorder="1" applyAlignment="1">
      <alignment vertical="center"/>
    </xf>
    <xf numFmtId="0" fontId="79" fillId="0" borderId="28" xfId="0" applyFont="1" applyBorder="1" applyAlignment="1">
      <alignment horizontal="center"/>
    </xf>
    <xf numFmtId="0" fontId="79" fillId="0" borderId="28" xfId="0" applyFont="1" applyBorder="1" applyAlignment="1">
      <alignment/>
    </xf>
    <xf numFmtId="207" fontId="79" fillId="0" borderId="28" xfId="0" applyNumberFormat="1" applyFont="1" applyBorder="1" applyAlignment="1">
      <alignment/>
    </xf>
    <xf numFmtId="9" fontId="79" fillId="0" borderId="2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/>
    </xf>
    <xf numFmtId="207" fontId="79" fillId="0" borderId="14" xfId="0" applyNumberFormat="1" applyFont="1" applyBorder="1" applyAlignment="1">
      <alignment/>
    </xf>
    <xf numFmtId="9" fontId="79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 vertical="center"/>
    </xf>
    <xf numFmtId="0" fontId="79" fillId="0" borderId="37" xfId="0" applyFont="1" applyBorder="1" applyAlignment="1">
      <alignment/>
    </xf>
    <xf numFmtId="207" fontId="78" fillId="0" borderId="37" xfId="0" applyNumberFormat="1" applyFont="1" applyBorder="1" applyAlignment="1">
      <alignment/>
    </xf>
    <xf numFmtId="0" fontId="79" fillId="0" borderId="28" xfId="0" applyFont="1" applyBorder="1" applyAlignment="1">
      <alignment/>
    </xf>
    <xf numFmtId="0" fontId="79" fillId="0" borderId="27" xfId="0" applyFont="1" applyBorder="1" applyAlignment="1">
      <alignment/>
    </xf>
    <xf numFmtId="0" fontId="79" fillId="0" borderId="11" xfId="0" applyFont="1" applyBorder="1" applyAlignment="1">
      <alignment/>
    </xf>
    <xf numFmtId="207" fontId="79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34" borderId="0" xfId="0" applyFont="1" applyFill="1" applyAlignment="1">
      <alignment/>
    </xf>
    <xf numFmtId="0" fontId="77" fillId="0" borderId="0" xfId="0" applyFont="1" applyAlignment="1">
      <alignment/>
    </xf>
    <xf numFmtId="49" fontId="76" fillId="34" borderId="0" xfId="0" applyNumberFormat="1" applyFont="1" applyFill="1" applyAlignment="1">
      <alignment horizontal="center"/>
    </xf>
    <xf numFmtId="207" fontId="76" fillId="0" borderId="0" xfId="0" applyNumberFormat="1" applyFont="1" applyBorder="1" applyAlignment="1">
      <alignment/>
    </xf>
    <xf numFmtId="207" fontId="77" fillId="0" borderId="0" xfId="0" applyNumberFormat="1" applyFont="1" applyAlignment="1">
      <alignment/>
    </xf>
    <xf numFmtId="0" fontId="77" fillId="34" borderId="0" xfId="0" applyFont="1" applyFill="1" applyAlignment="1">
      <alignment horizontal="left"/>
    </xf>
    <xf numFmtId="207" fontId="77" fillId="34" borderId="0" xfId="0" applyNumberFormat="1" applyFont="1" applyFill="1" applyAlignment="1">
      <alignment horizontal="left"/>
    </xf>
    <xf numFmtId="0" fontId="76" fillId="33" borderId="0" xfId="0" applyFont="1" applyFill="1" applyAlignment="1">
      <alignment horizontal="left"/>
    </xf>
    <xf numFmtId="1" fontId="76" fillId="0" borderId="0" xfId="0" applyNumberFormat="1" applyFont="1" applyAlignment="1">
      <alignment horizontal="left"/>
    </xf>
    <xf numFmtId="0" fontId="76" fillId="34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14" fontId="14" fillId="33" borderId="0" xfId="0" applyNumberFormat="1" applyFont="1" applyFill="1" applyBorder="1" applyAlignment="1">
      <alignment/>
    </xf>
    <xf numFmtId="14" fontId="14" fillId="33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9" fontId="15" fillId="0" borderId="0" xfId="59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3" fontId="17" fillId="0" borderId="3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207" fontId="14" fillId="0" borderId="39" xfId="0" applyNumberFormat="1" applyFont="1" applyBorder="1" applyAlignment="1">
      <alignment vertical="center" wrapText="1"/>
    </xf>
    <xf numFmtId="20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207" fontId="14" fillId="0" borderId="0" xfId="0" applyNumberFormat="1" applyFont="1" applyBorder="1" applyAlignment="1">
      <alignment vertical="center" wrapText="1"/>
    </xf>
    <xf numFmtId="0" fontId="14" fillId="0" borderId="40" xfId="0" applyFont="1" applyBorder="1" applyAlignment="1">
      <alignment horizontal="left" vertical="center"/>
    </xf>
    <xf numFmtId="207" fontId="14" fillId="0" borderId="40" xfId="0" applyNumberFormat="1" applyFont="1" applyBorder="1" applyAlignment="1">
      <alignment vertical="center" wrapText="1"/>
    </xf>
    <xf numFmtId="0" fontId="10" fillId="0" borderId="41" xfId="0" applyFont="1" applyBorder="1" applyAlignment="1">
      <alignment horizontal="left"/>
    </xf>
    <xf numFmtId="207" fontId="10" fillId="0" borderId="4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6" fillId="0" borderId="15" xfId="0" applyFont="1" applyBorder="1" applyAlignment="1">
      <alignment/>
    </xf>
    <xf numFmtId="207" fontId="79" fillId="0" borderId="28" xfId="0" applyNumberFormat="1" applyFont="1" applyBorder="1" applyAlignment="1">
      <alignment/>
    </xf>
    <xf numFmtId="207" fontId="79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07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207" fontId="3" fillId="0" borderId="42" xfId="0" applyNumberFormat="1" applyFont="1" applyBorder="1" applyAlignment="1">
      <alignment/>
    </xf>
    <xf numFmtId="0" fontId="0" fillId="0" borderId="0" xfId="0" applyAlignment="1">
      <alignment horizontal="center"/>
    </xf>
    <xf numFmtId="207" fontId="3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6" fillId="0" borderId="15" xfId="0" applyFont="1" applyBorder="1" applyAlignment="1">
      <alignment/>
    </xf>
    <xf numFmtId="207" fontId="3" fillId="0" borderId="4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vertical="center"/>
    </xf>
    <xf numFmtId="0" fontId="6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1" xfId="0" applyFont="1" applyBorder="1" applyAlignment="1">
      <alignment vertical="center"/>
    </xf>
    <xf numFmtId="0" fontId="6" fillId="0" borderId="52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 horizontal="center"/>
    </xf>
    <xf numFmtId="0" fontId="74" fillId="0" borderId="56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/>
    </xf>
    <xf numFmtId="207" fontId="3" fillId="0" borderId="62" xfId="0" applyNumberFormat="1" applyFont="1" applyBorder="1" applyAlignment="1">
      <alignment/>
    </xf>
    <xf numFmtId="0" fontId="76" fillId="0" borderId="18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9" fontId="3" fillId="0" borderId="27" xfId="0" applyNumberFormat="1" applyFont="1" applyBorder="1" applyAlignment="1">
      <alignment horizontal="center" vertical="center"/>
    </xf>
    <xf numFmtId="207" fontId="3" fillId="0" borderId="58" xfId="0" applyNumberFormat="1" applyFont="1" applyBorder="1" applyAlignment="1">
      <alignment horizontal="right" vertical="center"/>
    </xf>
    <xf numFmtId="207" fontId="3" fillId="0" borderId="63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76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8" fillId="0" borderId="0" xfId="0" applyFont="1" applyFill="1" applyAlignment="1">
      <alignment/>
    </xf>
    <xf numFmtId="9" fontId="43" fillId="34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/>
    </xf>
    <xf numFmtId="0" fontId="19" fillId="34" borderId="0" xfId="0" applyFont="1" applyFill="1" applyAlignment="1">
      <alignment horizontal="left"/>
    </xf>
    <xf numFmtId="207" fontId="19" fillId="34" borderId="0" xfId="0" applyNumberFormat="1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207" fontId="43" fillId="34" borderId="16" xfId="0" applyNumberFormat="1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shrinkToFit="1"/>
    </xf>
    <xf numFmtId="0" fontId="44" fillId="34" borderId="27" xfId="0" applyFont="1" applyFill="1" applyBorder="1" applyAlignment="1">
      <alignment shrinkToFit="1"/>
    </xf>
    <xf numFmtId="0" fontId="44" fillId="34" borderId="57" xfId="0" applyFont="1" applyFill="1" applyBorder="1" applyAlignment="1">
      <alignment horizontal="center" shrinkToFit="1"/>
    </xf>
    <xf numFmtId="207" fontId="19" fillId="34" borderId="14" xfId="0" applyNumberFormat="1" applyFont="1" applyFill="1" applyBorder="1" applyAlignment="1">
      <alignment/>
    </xf>
    <xf numFmtId="9" fontId="19" fillId="34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right" shrinkToFit="1"/>
    </xf>
    <xf numFmtId="207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 shrinkToFit="1"/>
    </xf>
    <xf numFmtId="0" fontId="45" fillId="34" borderId="0" xfId="0" applyFont="1" applyFill="1" applyAlignment="1">
      <alignment/>
    </xf>
    <xf numFmtId="0" fontId="45" fillId="34" borderId="0" xfId="0" applyFont="1" applyFill="1" applyAlignment="1">
      <alignment horizontal="right"/>
    </xf>
    <xf numFmtId="0" fontId="19" fillId="34" borderId="1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07" fontId="44" fillId="0" borderId="64" xfId="0" applyNumberFormat="1" applyFont="1" applyFill="1" applyBorder="1" applyAlignment="1">
      <alignment vertical="center"/>
    </xf>
    <xf numFmtId="9" fontId="44" fillId="0" borderId="65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 shrinkToFit="1"/>
    </xf>
    <xf numFmtId="207" fontId="44" fillId="0" borderId="66" xfId="0" applyNumberFormat="1" applyFont="1" applyFill="1" applyBorder="1" applyAlignment="1">
      <alignment vertical="center"/>
    </xf>
    <xf numFmtId="207" fontId="19" fillId="34" borderId="42" xfId="0" applyNumberFormat="1" applyFont="1" applyFill="1" applyBorder="1" applyAlignment="1">
      <alignment/>
    </xf>
    <xf numFmtId="0" fontId="19" fillId="34" borderId="14" xfId="0" applyFont="1" applyFill="1" applyBorder="1" applyAlignment="1">
      <alignment horizontal="left" vertical="center" shrinkToFit="1"/>
    </xf>
    <xf numFmtId="0" fontId="19" fillId="0" borderId="37" xfId="0" applyFont="1" applyFill="1" applyBorder="1" applyAlignment="1">
      <alignment horizontal="center" shrinkToFit="1"/>
    </xf>
    <xf numFmtId="9" fontId="19" fillId="34" borderId="37" xfId="0" applyNumberFormat="1" applyFont="1" applyFill="1" applyBorder="1" applyAlignment="1">
      <alignment horizontal="center" vertical="center"/>
    </xf>
    <xf numFmtId="207" fontId="19" fillId="0" borderId="37" xfId="0" applyNumberFormat="1" applyFont="1" applyFill="1" applyBorder="1" applyAlignment="1">
      <alignment/>
    </xf>
    <xf numFmtId="0" fontId="19" fillId="34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center" shrinkToFit="1"/>
    </xf>
    <xf numFmtId="0" fontId="44" fillId="34" borderId="14" xfId="0" applyFont="1" applyFill="1" applyBorder="1" applyAlignment="1">
      <alignment horizontal="center" shrinkToFit="1"/>
    </xf>
    <xf numFmtId="207" fontId="44" fillId="34" borderId="14" xfId="0" applyNumberFormat="1" applyFont="1" applyFill="1" applyBorder="1" applyAlignment="1">
      <alignment vertical="center"/>
    </xf>
    <xf numFmtId="0" fontId="22" fillId="34" borderId="14" xfId="0" applyFont="1" applyFill="1" applyBorder="1" applyAlignment="1">
      <alignment horizontal="left" vertical="center"/>
    </xf>
    <xf numFmtId="0" fontId="19" fillId="34" borderId="14" xfId="0" applyFont="1" applyFill="1" applyBorder="1" applyAlignment="1">
      <alignment horizontal="left" vertical="center"/>
    </xf>
    <xf numFmtId="0" fontId="21" fillId="34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center" shrinkToFit="1"/>
    </xf>
    <xf numFmtId="0" fontId="19" fillId="34" borderId="14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0" fillId="34" borderId="14" xfId="0" applyFont="1" applyFill="1" applyBorder="1" applyAlignment="1">
      <alignment horizontal="center" vertical="center" textRotation="90" wrapText="1"/>
    </xf>
    <xf numFmtId="0" fontId="19" fillId="34" borderId="37" xfId="0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20" fillId="34" borderId="37" xfId="0" applyFont="1" applyFill="1" applyBorder="1" applyAlignment="1">
      <alignment horizontal="center" vertical="center" textRotation="90" wrapText="1"/>
    </xf>
    <xf numFmtId="0" fontId="19" fillId="34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shrinkToFit="1"/>
    </xf>
    <xf numFmtId="0" fontId="44" fillId="0" borderId="37" xfId="0" applyFont="1" applyFill="1" applyBorder="1" applyAlignment="1">
      <alignment horizontal="center" shrinkToFit="1"/>
    </xf>
    <xf numFmtId="207" fontId="19" fillId="34" borderId="37" xfId="0" applyNumberFormat="1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5" fillId="34" borderId="4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0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68" fillId="0" borderId="0" xfId="53" applyAlignment="1" applyProtection="1">
      <alignment horizontal="left"/>
      <protection/>
    </xf>
    <xf numFmtId="0" fontId="2" fillId="0" borderId="22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left"/>
    </xf>
    <xf numFmtId="207" fontId="3" fillId="0" borderId="73" xfId="0" applyNumberFormat="1" applyFont="1" applyBorder="1" applyAlignment="1">
      <alignment horizontal="center" vertical="center"/>
    </xf>
    <xf numFmtId="207" fontId="3" fillId="0" borderId="44" xfId="0" applyNumberFormat="1" applyFont="1" applyBorder="1" applyAlignment="1">
      <alignment horizontal="center" vertical="center"/>
    </xf>
    <xf numFmtId="9" fontId="3" fillId="0" borderId="74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207" fontId="3" fillId="0" borderId="50" xfId="0" applyNumberFormat="1" applyFont="1" applyBorder="1" applyAlignment="1">
      <alignment horizontal="center" vertical="center"/>
    </xf>
    <xf numFmtId="207" fontId="3" fillId="0" borderId="75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207" fontId="2" fillId="0" borderId="73" xfId="0" applyNumberFormat="1" applyFont="1" applyBorder="1" applyAlignment="1">
      <alignment horizontal="center" vertical="center" wrapText="1"/>
    </xf>
    <xf numFmtId="207" fontId="2" fillId="0" borderId="19" xfId="0" applyNumberFormat="1" applyFont="1" applyBorder="1" applyAlignment="1">
      <alignment horizontal="center" vertical="center"/>
    </xf>
    <xf numFmtId="207" fontId="2" fillId="0" borderId="64" xfId="0" applyNumberFormat="1" applyFont="1" applyBorder="1" applyAlignment="1">
      <alignment horizontal="center" vertical="center"/>
    </xf>
    <xf numFmtId="9" fontId="2" fillId="0" borderId="74" xfId="0" applyNumberFormat="1" applyFont="1" applyBorder="1" applyAlignment="1">
      <alignment horizontal="center" vertical="center" wrapText="1"/>
    </xf>
    <xf numFmtId="9" fontId="2" fillId="0" borderId="72" xfId="0" applyNumberFormat="1" applyFont="1" applyBorder="1" applyAlignment="1">
      <alignment horizontal="center" vertical="center" wrapText="1"/>
    </xf>
    <xf numFmtId="9" fontId="2" fillId="0" borderId="6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07" fontId="2" fillId="0" borderId="50" xfId="0" applyNumberFormat="1" applyFont="1" applyBorder="1" applyAlignment="1">
      <alignment horizontal="center" vertical="center" wrapText="1"/>
    </xf>
    <xf numFmtId="207" fontId="2" fillId="0" borderId="75" xfId="0" applyNumberFormat="1" applyFont="1" applyBorder="1" applyAlignment="1">
      <alignment horizontal="center" vertical="center" wrapText="1"/>
    </xf>
    <xf numFmtId="207" fontId="2" fillId="0" borderId="7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07" fontId="2" fillId="0" borderId="30" xfId="0" applyNumberFormat="1" applyFont="1" applyBorder="1" applyAlignment="1">
      <alignment horizontal="center" vertical="center"/>
    </xf>
    <xf numFmtId="207" fontId="2" fillId="0" borderId="29" xfId="0" applyNumberFormat="1" applyFont="1" applyBorder="1" applyAlignment="1">
      <alignment horizontal="center" vertical="center"/>
    </xf>
    <xf numFmtId="207" fontId="2" fillId="0" borderId="4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3" fillId="0" borderId="51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80" fillId="0" borderId="0" xfId="0" applyFont="1" applyAlignment="1">
      <alignment horizontal="left"/>
    </xf>
    <xf numFmtId="0" fontId="79" fillId="0" borderId="80" xfId="0" applyFont="1" applyBorder="1" applyAlignment="1">
      <alignment horizontal="center"/>
    </xf>
    <xf numFmtId="0" fontId="79" fillId="0" borderId="41" xfId="0" applyFont="1" applyBorder="1" applyAlignment="1">
      <alignment horizontal="center"/>
    </xf>
    <xf numFmtId="0" fontId="79" fillId="0" borderId="81" xfId="0" applyFont="1" applyBorder="1" applyAlignment="1">
      <alignment horizontal="center"/>
    </xf>
    <xf numFmtId="0" fontId="79" fillId="0" borderId="17" xfId="0" applyFont="1" applyBorder="1" applyAlignment="1">
      <alignment horizontal="right"/>
    </xf>
    <xf numFmtId="0" fontId="79" fillId="0" borderId="82" xfId="0" applyFont="1" applyBorder="1" applyAlignment="1">
      <alignment horizontal="right"/>
    </xf>
    <xf numFmtId="207" fontId="79" fillId="0" borderId="28" xfId="0" applyNumberFormat="1" applyFont="1" applyBorder="1" applyAlignment="1">
      <alignment horizontal="center"/>
    </xf>
    <xf numFmtId="0" fontId="79" fillId="0" borderId="60" xfId="0" applyFont="1" applyBorder="1" applyAlignment="1">
      <alignment horizontal="right"/>
    </xf>
    <xf numFmtId="0" fontId="79" fillId="0" borderId="43" xfId="0" applyFont="1" applyBorder="1" applyAlignment="1">
      <alignment horizontal="right"/>
    </xf>
    <xf numFmtId="207" fontId="79" fillId="0" borderId="37" xfId="0" applyNumberFormat="1" applyFont="1" applyBorder="1" applyAlignment="1">
      <alignment horizontal="center"/>
    </xf>
    <xf numFmtId="0" fontId="79" fillId="0" borderId="32" xfId="0" applyFont="1" applyBorder="1" applyAlignment="1">
      <alignment horizontal="right"/>
    </xf>
    <xf numFmtId="0" fontId="79" fillId="0" borderId="16" xfId="0" applyFont="1" applyBorder="1" applyAlignment="1">
      <alignment horizontal="right"/>
    </xf>
    <xf numFmtId="0" fontId="79" fillId="0" borderId="66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64" xfId="0" applyFont="1" applyBorder="1" applyAlignment="1">
      <alignment horizontal="center"/>
    </xf>
    <xf numFmtId="0" fontId="79" fillId="0" borderId="14" xfId="0" applyFont="1" applyBorder="1" applyAlignment="1">
      <alignment horizontal="left" vertical="center"/>
    </xf>
    <xf numFmtId="0" fontId="79" fillId="0" borderId="14" xfId="0" applyFont="1" applyBorder="1" applyAlignment="1">
      <alignment horizontal="left"/>
    </xf>
    <xf numFmtId="0" fontId="79" fillId="0" borderId="80" xfId="0" applyFont="1" applyBorder="1" applyAlignment="1">
      <alignment horizontal="right"/>
    </xf>
    <xf numFmtId="0" fontId="79" fillId="0" borderId="81" xfId="0" applyFont="1" applyBorder="1" applyAlignment="1">
      <alignment horizontal="right"/>
    </xf>
    <xf numFmtId="0" fontId="79" fillId="0" borderId="0" xfId="0" applyFont="1" applyBorder="1" applyAlignment="1">
      <alignment horizontal="center"/>
    </xf>
    <xf numFmtId="0" fontId="78" fillId="0" borderId="11" xfId="0" applyFont="1" applyBorder="1" applyAlignment="1">
      <alignment horizontal="center" vertical="center"/>
    </xf>
    <xf numFmtId="0" fontId="79" fillId="0" borderId="28" xfId="0" applyFont="1" applyBorder="1" applyAlignment="1">
      <alignment horizontal="left"/>
    </xf>
    <xf numFmtId="0" fontId="78" fillId="0" borderId="0" xfId="0" applyFont="1" applyAlignment="1">
      <alignment horizontal="left"/>
    </xf>
    <xf numFmtId="0" fontId="79" fillId="33" borderId="0" xfId="0" applyFont="1" applyFill="1" applyAlignment="1">
      <alignment horizontal="center"/>
    </xf>
    <xf numFmtId="0" fontId="78" fillId="0" borderId="0" xfId="0" applyFont="1" applyBorder="1" applyAlignment="1">
      <alignment horizontal="left"/>
    </xf>
    <xf numFmtId="207" fontId="12" fillId="0" borderId="0" xfId="53" applyNumberFormat="1" applyFont="1" applyAlignment="1" applyProtection="1">
      <alignment horizontal="right"/>
      <protection/>
    </xf>
    <xf numFmtId="207" fontId="13" fillId="0" borderId="0" xfId="0" applyNumberFormat="1" applyFont="1" applyAlignment="1">
      <alignment horizontal="right"/>
    </xf>
    <xf numFmtId="207" fontId="80" fillId="0" borderId="0" xfId="0" applyNumberFormat="1" applyFont="1" applyAlignment="1">
      <alignment horizontal="right"/>
    </xf>
    <xf numFmtId="0" fontId="77" fillId="0" borderId="0" xfId="0" applyFont="1" applyAlignment="1">
      <alignment horizontal="left"/>
    </xf>
    <xf numFmtId="207" fontId="76" fillId="0" borderId="0" xfId="0" applyNumberFormat="1" applyFont="1" applyAlignment="1">
      <alignment horizontal="right"/>
    </xf>
    <xf numFmtId="207" fontId="76" fillId="33" borderId="0" xfId="0" applyNumberFormat="1" applyFont="1" applyFill="1" applyAlignment="1">
      <alignment horizontal="center"/>
    </xf>
    <xf numFmtId="0" fontId="79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9" fontId="15" fillId="33" borderId="0" xfId="59" applyFont="1" applyFill="1" applyBorder="1" applyAlignment="1">
      <alignment horizontal="left"/>
    </xf>
    <xf numFmtId="9" fontId="15" fillId="33" borderId="0" xfId="59" applyFont="1" applyFill="1" applyBorder="1" applyAlignment="1">
      <alignment horizontal="center"/>
    </xf>
    <xf numFmtId="3" fontId="10" fillId="0" borderId="4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4" fontId="13" fillId="0" borderId="0" xfId="0" applyNumberFormat="1" applyFont="1" applyBorder="1" applyAlignment="1">
      <alignment horizontal="right"/>
    </xf>
    <xf numFmtId="0" fontId="19" fillId="34" borderId="15" xfId="0" applyFont="1" applyFill="1" applyBorder="1" applyAlignment="1">
      <alignment horizontal="center" vertical="center" shrinkToFit="1"/>
    </xf>
    <xf numFmtId="0" fontId="19" fillId="34" borderId="47" xfId="0" applyFont="1" applyFill="1" applyBorder="1" applyAlignment="1">
      <alignment horizontal="center" vertical="center" shrinkToFit="1"/>
    </xf>
    <xf numFmtId="0" fontId="19" fillId="34" borderId="36" xfId="0" applyFont="1" applyFill="1" applyBorder="1" applyAlignment="1">
      <alignment horizontal="center" vertical="center" shrinkToFit="1"/>
    </xf>
    <xf numFmtId="0" fontId="19" fillId="34" borderId="15" xfId="0" applyFont="1" applyFill="1" applyBorder="1" applyAlignment="1">
      <alignment horizontal="left"/>
    </xf>
    <xf numFmtId="0" fontId="19" fillId="34" borderId="47" xfId="0" applyFont="1" applyFill="1" applyBorder="1" applyAlignment="1">
      <alignment horizontal="left"/>
    </xf>
    <xf numFmtId="0" fontId="44" fillId="34" borderId="51" xfId="0" applyFont="1" applyFill="1" applyBorder="1" applyAlignment="1">
      <alignment horizontal="center" shrinkToFit="1"/>
    </xf>
    <xf numFmtId="0" fontId="44" fillId="34" borderId="39" xfId="0" applyFont="1" applyFill="1" applyBorder="1" applyAlignment="1">
      <alignment horizontal="center" shrinkToFit="1"/>
    </xf>
    <xf numFmtId="0" fontId="44" fillId="34" borderId="63" xfId="0" applyFont="1" applyFill="1" applyBorder="1" applyAlignment="1">
      <alignment horizontal="center" shrinkToFit="1"/>
    </xf>
    <xf numFmtId="0" fontId="19" fillId="34" borderId="52" xfId="0" applyFont="1" applyFill="1" applyBorder="1" applyAlignment="1">
      <alignment horizontal="center" shrinkToFit="1"/>
    </xf>
    <xf numFmtId="0" fontId="19" fillId="34" borderId="29" xfId="0" applyFont="1" applyFill="1" applyBorder="1" applyAlignment="1">
      <alignment horizontal="center" shrinkToFit="1"/>
    </xf>
    <xf numFmtId="0" fontId="19" fillId="34" borderId="29" xfId="0" applyFont="1" applyFill="1" applyBorder="1" applyAlignment="1">
      <alignment horizontal="left"/>
    </xf>
    <xf numFmtId="0" fontId="19" fillId="34" borderId="14" xfId="0" applyFont="1" applyFill="1" applyBorder="1" applyAlignment="1">
      <alignment horizontal="left"/>
    </xf>
    <xf numFmtId="0" fontId="44" fillId="34" borderId="71" xfId="0" applyFont="1" applyFill="1" applyBorder="1" applyAlignment="1">
      <alignment horizontal="center" vertical="center"/>
    </xf>
    <xf numFmtId="0" fontId="44" fillId="34" borderId="77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horizontal="center" vertical="center"/>
    </xf>
    <xf numFmtId="0" fontId="19" fillId="34" borderId="83" xfId="0" applyFont="1" applyFill="1" applyBorder="1" applyAlignment="1">
      <alignment horizontal="center" vertical="center"/>
    </xf>
    <xf numFmtId="0" fontId="19" fillId="34" borderId="52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70" xfId="0" applyFont="1" applyFill="1" applyBorder="1" applyAlignment="1">
      <alignment horizontal="center" vertical="center" shrinkToFit="1"/>
    </xf>
    <xf numFmtId="0" fontId="19" fillId="34" borderId="61" xfId="0" applyFont="1" applyFill="1" applyBorder="1" applyAlignment="1">
      <alignment horizontal="center"/>
    </xf>
    <xf numFmtId="0" fontId="19" fillId="34" borderId="70" xfId="0" applyFont="1" applyFill="1" applyBorder="1" applyAlignment="1">
      <alignment horizontal="center"/>
    </xf>
    <xf numFmtId="0" fontId="19" fillId="34" borderId="60" xfId="0" applyFont="1" applyFill="1" applyBorder="1" applyAlignment="1">
      <alignment horizontal="left"/>
    </xf>
    <xf numFmtId="0" fontId="45" fillId="0" borderId="57" xfId="0" applyFont="1" applyBorder="1" applyAlignment="1">
      <alignment horizontal="left"/>
    </xf>
    <xf numFmtId="0" fontId="19" fillId="34" borderId="51" xfId="0" applyFont="1" applyFill="1" applyBorder="1" applyAlignment="1">
      <alignment horizontal="center"/>
    </xf>
    <xf numFmtId="0" fontId="45" fillId="0" borderId="63" xfId="0" applyFont="1" applyBorder="1" applyAlignment="1">
      <alignment horizontal="center"/>
    </xf>
    <xf numFmtId="0" fontId="19" fillId="34" borderId="13" xfId="0" applyFont="1" applyFill="1" applyBorder="1" applyAlignment="1">
      <alignment horizontal="center" shrinkToFit="1"/>
    </xf>
    <xf numFmtId="0" fontId="19" fillId="34" borderId="31" xfId="0" applyFont="1" applyFill="1" applyBorder="1" applyAlignment="1">
      <alignment horizontal="center" shrinkToFit="1"/>
    </xf>
    <xf numFmtId="0" fontId="19" fillId="34" borderId="59" xfId="0" applyFont="1" applyFill="1" applyBorder="1" applyAlignment="1">
      <alignment horizontal="center"/>
    </xf>
    <xf numFmtId="0" fontId="19" fillId="34" borderId="57" xfId="0" applyFont="1" applyFill="1" applyBorder="1" applyAlignment="1">
      <alignment horizontal="center"/>
    </xf>
    <xf numFmtId="207" fontId="44" fillId="34" borderId="77" xfId="0" applyNumberFormat="1" applyFont="1" applyFill="1" applyBorder="1" applyAlignment="1">
      <alignment horizontal="center" vertical="center" wrapText="1"/>
    </xf>
    <xf numFmtId="207" fontId="44" fillId="34" borderId="31" xfId="0" applyNumberFormat="1" applyFont="1" applyFill="1" applyBorder="1" applyAlignment="1">
      <alignment horizontal="center" vertical="center" wrapText="1"/>
    </xf>
    <xf numFmtId="207" fontId="44" fillId="34" borderId="58" xfId="0" applyNumberFormat="1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/>
    </xf>
    <xf numFmtId="0" fontId="45" fillId="0" borderId="27" xfId="0" applyFont="1" applyBorder="1" applyAlignment="1">
      <alignment/>
    </xf>
    <xf numFmtId="0" fontId="44" fillId="34" borderId="84" xfId="0" applyFont="1" applyFill="1" applyBorder="1" applyAlignment="1">
      <alignment horizontal="center" vertical="center"/>
    </xf>
    <xf numFmtId="0" fontId="44" fillId="34" borderId="56" xfId="0" applyFont="1" applyFill="1" applyBorder="1" applyAlignment="1">
      <alignment horizontal="center" vertical="center"/>
    </xf>
    <xf numFmtId="0" fontId="44" fillId="34" borderId="55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/>
    </xf>
    <xf numFmtId="0" fontId="45" fillId="0" borderId="14" xfId="0" applyFont="1" applyBorder="1" applyAlignment="1">
      <alignment/>
    </xf>
    <xf numFmtId="0" fontId="19" fillId="34" borderId="53" xfId="0" applyFont="1" applyFill="1" applyBorder="1" applyAlignment="1">
      <alignment horizontal="center"/>
    </xf>
    <xf numFmtId="0" fontId="45" fillId="0" borderId="49" xfId="0" applyFont="1" applyBorder="1" applyAlignment="1">
      <alignment horizontal="center"/>
    </xf>
    <xf numFmtId="207" fontId="44" fillId="34" borderId="30" xfId="0" applyNumberFormat="1" applyFont="1" applyFill="1" applyBorder="1" applyAlignment="1">
      <alignment horizontal="center" vertical="center"/>
    </xf>
    <xf numFmtId="207" fontId="44" fillId="34" borderId="29" xfId="0" applyNumberFormat="1" applyFont="1" applyFill="1" applyBorder="1" applyAlignment="1">
      <alignment horizontal="center" vertical="center"/>
    </xf>
    <xf numFmtId="207" fontId="44" fillId="34" borderId="57" xfId="0" applyNumberFormat="1" applyFont="1" applyFill="1" applyBorder="1" applyAlignment="1">
      <alignment horizontal="center" vertical="center"/>
    </xf>
    <xf numFmtId="9" fontId="43" fillId="34" borderId="21" xfId="0" applyNumberFormat="1" applyFont="1" applyFill="1" applyBorder="1" applyAlignment="1">
      <alignment horizontal="center" vertical="center" wrapText="1"/>
    </xf>
    <xf numFmtId="9" fontId="43" fillId="34" borderId="14" xfId="0" applyNumberFormat="1" applyFont="1" applyFill="1" applyBorder="1" applyAlignment="1">
      <alignment horizontal="center" vertical="center" wrapText="1"/>
    </xf>
    <xf numFmtId="9" fontId="43" fillId="34" borderId="27" xfId="0" applyNumberFormat="1" applyFont="1" applyFill="1" applyBorder="1" applyAlignment="1">
      <alignment horizontal="center" vertical="center" wrapText="1"/>
    </xf>
    <xf numFmtId="0" fontId="44" fillId="34" borderId="85" xfId="0" applyFont="1" applyFill="1" applyBorder="1" applyAlignment="1">
      <alignment horizontal="center" shrinkToFit="1"/>
    </xf>
    <xf numFmtId="0" fontId="44" fillId="34" borderId="40" xfId="0" applyFont="1" applyFill="1" applyBorder="1" applyAlignment="1">
      <alignment horizontal="center" shrinkToFit="1"/>
    </xf>
    <xf numFmtId="0" fontId="44" fillId="34" borderId="86" xfId="0" applyFont="1" applyFill="1" applyBorder="1" applyAlignment="1">
      <alignment horizontal="center" shrinkToFit="1"/>
    </xf>
    <xf numFmtId="207" fontId="43" fillId="34" borderId="20" xfId="0" applyNumberFormat="1" applyFont="1" applyFill="1" applyBorder="1" applyAlignment="1">
      <alignment horizontal="center" vertical="center" wrapText="1"/>
    </xf>
    <xf numFmtId="207" fontId="43" fillId="34" borderId="36" xfId="0" applyNumberFormat="1" applyFont="1" applyFill="1" applyBorder="1" applyAlignment="1">
      <alignment horizontal="center" vertical="center"/>
    </xf>
    <xf numFmtId="207" fontId="43" fillId="34" borderId="43" xfId="0" applyNumberFormat="1" applyFont="1" applyFill="1" applyBorder="1" applyAlignment="1">
      <alignment horizontal="center" vertical="center"/>
    </xf>
    <xf numFmtId="0" fontId="19" fillId="34" borderId="87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center"/>
    </xf>
    <xf numFmtId="14" fontId="19" fillId="34" borderId="0" xfId="0" applyNumberFormat="1" applyFont="1" applyFill="1" applyAlignment="1">
      <alignment horizontal="center"/>
    </xf>
    <xf numFmtId="0" fontId="43" fillId="34" borderId="67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  <xf numFmtId="0" fontId="43" fillId="34" borderId="62" xfId="0" applyFont="1" applyFill="1" applyBorder="1" applyAlignment="1">
      <alignment horizontal="center" vertical="center"/>
    </xf>
    <xf numFmtId="207" fontId="43" fillId="34" borderId="45" xfId="0" applyNumberFormat="1" applyFont="1" applyFill="1" applyBorder="1" applyAlignment="1">
      <alignment horizontal="center" vertical="center" wrapText="1"/>
    </xf>
    <xf numFmtId="207" fontId="43" fillId="34" borderId="63" xfId="0" applyNumberFormat="1" applyFont="1" applyFill="1" applyBorder="1" applyAlignment="1">
      <alignment horizontal="center" vertical="center" wrapText="1"/>
    </xf>
    <xf numFmtId="207" fontId="44" fillId="34" borderId="54" xfId="0" applyNumberFormat="1" applyFont="1" applyFill="1" applyBorder="1" applyAlignment="1">
      <alignment horizontal="center" vertical="center"/>
    </xf>
    <xf numFmtId="207" fontId="44" fillId="34" borderId="83" xfId="0" applyNumberFormat="1" applyFont="1" applyFill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9" fontId="44" fillId="34" borderId="54" xfId="0" applyNumberFormat="1" applyFont="1" applyFill="1" applyBorder="1" applyAlignment="1">
      <alignment horizontal="center" vertical="center"/>
    </xf>
    <xf numFmtId="9" fontId="44" fillId="34" borderId="83" xfId="0" applyNumberFormat="1" applyFont="1" applyFill="1" applyBorder="1" applyAlignment="1">
      <alignment horizontal="center" vertical="center"/>
    </xf>
    <xf numFmtId="207" fontId="81" fillId="34" borderId="51" xfId="0" applyNumberFormat="1" applyFont="1" applyFill="1" applyBorder="1" applyAlignment="1">
      <alignment horizontal="center" vertical="center"/>
    </xf>
    <xf numFmtId="207" fontId="81" fillId="34" borderId="63" xfId="0" applyNumberFormat="1" applyFont="1" applyFill="1" applyBorder="1" applyAlignment="1">
      <alignment horizontal="center" vertical="center"/>
    </xf>
    <xf numFmtId="207" fontId="81" fillId="34" borderId="69" xfId="0" applyNumberFormat="1" applyFont="1" applyFill="1" applyBorder="1" applyAlignment="1">
      <alignment horizontal="center" vertical="center"/>
    </xf>
    <xf numFmtId="207" fontId="81" fillId="34" borderId="48" xfId="0" applyNumberFormat="1" applyFont="1" applyFill="1" applyBorder="1" applyAlignment="1">
      <alignment horizontal="center" vertical="center"/>
    </xf>
    <xf numFmtId="0" fontId="75" fillId="0" borderId="69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61" xfId="0" applyFont="1" applyBorder="1" applyAlignment="1">
      <alignment horizontal="center" vertical="center"/>
    </xf>
    <xf numFmtId="0" fontId="75" fillId="0" borderId="70" xfId="0" applyFont="1" applyBorder="1" applyAlignment="1">
      <alignment horizontal="center" vertical="center"/>
    </xf>
    <xf numFmtId="0" fontId="44" fillId="34" borderId="51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4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textRotation="90" wrapText="1"/>
    </xf>
    <xf numFmtId="0" fontId="82" fillId="34" borderId="14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Alignment="1">
      <alignment horizontal="left"/>
    </xf>
    <xf numFmtId="207" fontId="19" fillId="34" borderId="0" xfId="0" applyNumberFormat="1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19" fillId="34" borderId="18" xfId="0" applyFont="1" applyFill="1" applyBorder="1" applyAlignment="1">
      <alignment horizontal="left"/>
    </xf>
    <xf numFmtId="0" fontId="45" fillId="0" borderId="49" xfId="0" applyFont="1" applyBorder="1" applyAlignment="1">
      <alignment horizontal="left"/>
    </xf>
    <xf numFmtId="0" fontId="19" fillId="34" borderId="36" xfId="0" applyFont="1" applyFill="1" applyBorder="1" applyAlignment="1">
      <alignment horizontal="left"/>
    </xf>
    <xf numFmtId="0" fontId="82" fillId="34" borderId="87" xfId="0" applyFont="1" applyFill="1" applyBorder="1" applyAlignment="1">
      <alignment horizontal="left" vertical="center" indent="1"/>
    </xf>
    <xf numFmtId="0" fontId="82" fillId="34" borderId="79" xfId="0" applyFont="1" applyFill="1" applyBorder="1" applyAlignment="1">
      <alignment horizontal="left" vertical="center" indent="1"/>
    </xf>
    <xf numFmtId="0" fontId="51" fillId="0" borderId="51" xfId="0" applyFont="1" applyFill="1" applyBorder="1" applyAlignment="1">
      <alignment/>
    </xf>
    <xf numFmtId="0" fontId="51" fillId="0" borderId="39" xfId="0" applyFont="1" applyFill="1" applyBorder="1" applyAlignment="1">
      <alignment/>
    </xf>
    <xf numFmtId="0" fontId="51" fillId="0" borderId="69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84" fillId="0" borderId="61" xfId="53" applyFont="1" applyFill="1" applyBorder="1" applyAlignment="1" applyProtection="1">
      <alignment horizontal="left"/>
      <protection/>
    </xf>
    <xf numFmtId="0" fontId="53" fillId="0" borderId="25" xfId="53" applyFont="1" applyFill="1" applyBorder="1" applyAlignment="1" applyProtection="1">
      <alignment horizontal="left"/>
      <protection/>
    </xf>
    <xf numFmtId="0" fontId="19" fillId="34" borderId="88" xfId="0" applyFont="1" applyFill="1" applyBorder="1" applyAlignment="1">
      <alignment horizontal="center"/>
    </xf>
    <xf numFmtId="0" fontId="19" fillId="34" borderId="88" xfId="0" applyFont="1" applyFill="1" applyBorder="1" applyAlignment="1">
      <alignment/>
    </xf>
    <xf numFmtId="9" fontId="19" fillId="34" borderId="88" xfId="0" applyNumberFormat="1" applyFont="1" applyFill="1" applyBorder="1" applyAlignment="1">
      <alignment/>
    </xf>
    <xf numFmtId="207" fontId="19" fillId="34" borderId="8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0" y="129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0975" cy="266700"/>
    <xdr:sp fLocksText="0">
      <xdr:nvSpPr>
        <xdr:cNvPr id="2" name="Textfeld 2"/>
        <xdr:cNvSpPr txBox="1">
          <a:spLocks noChangeArrowheads="1"/>
        </xdr:cNvSpPr>
      </xdr:nvSpPr>
      <xdr:spPr>
        <a:xfrm>
          <a:off x="0" y="129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190500</xdr:rowOff>
    </xdr:from>
    <xdr:ext cx="180975" cy="276225"/>
    <xdr:sp fLocksText="0">
      <xdr:nvSpPr>
        <xdr:cNvPr id="3" name="Textfeld 1"/>
        <xdr:cNvSpPr txBox="1">
          <a:spLocks noChangeArrowheads="1"/>
        </xdr:cNvSpPr>
      </xdr:nvSpPr>
      <xdr:spPr>
        <a:xfrm>
          <a:off x="0" y="28670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0975" cy="276225"/>
    <xdr:sp fLocksText="0">
      <xdr:nvSpPr>
        <xdr:cNvPr id="4" name="Textfeld 2"/>
        <xdr:cNvSpPr txBox="1">
          <a:spLocks noChangeArrowheads="1"/>
        </xdr:cNvSpPr>
      </xdr:nvSpPr>
      <xdr:spPr>
        <a:xfrm>
          <a:off x="0" y="2886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12</xdr:row>
      <xdr:rowOff>190500</xdr:rowOff>
    </xdr:from>
    <xdr:ext cx="190500" cy="276225"/>
    <xdr:sp fLocksText="0">
      <xdr:nvSpPr>
        <xdr:cNvPr id="5" name="Textfeld 1"/>
        <xdr:cNvSpPr txBox="1">
          <a:spLocks noChangeArrowheads="1"/>
        </xdr:cNvSpPr>
      </xdr:nvSpPr>
      <xdr:spPr>
        <a:xfrm>
          <a:off x="4838700" y="28670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13</xdr:row>
      <xdr:rowOff>0</xdr:rowOff>
    </xdr:from>
    <xdr:ext cx="190500" cy="276225"/>
    <xdr:sp fLocksText="0">
      <xdr:nvSpPr>
        <xdr:cNvPr id="6" name="Textfeld 2"/>
        <xdr:cNvSpPr txBox="1">
          <a:spLocks noChangeArrowheads="1"/>
        </xdr:cNvSpPr>
      </xdr:nvSpPr>
      <xdr:spPr>
        <a:xfrm>
          <a:off x="4838700" y="2886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13</xdr:row>
      <xdr:rowOff>0</xdr:rowOff>
    </xdr:from>
    <xdr:ext cx="190500" cy="276225"/>
    <xdr:sp fLocksText="0">
      <xdr:nvSpPr>
        <xdr:cNvPr id="7" name="Textfeld 1"/>
        <xdr:cNvSpPr txBox="1">
          <a:spLocks noChangeArrowheads="1"/>
        </xdr:cNvSpPr>
      </xdr:nvSpPr>
      <xdr:spPr>
        <a:xfrm>
          <a:off x="4838700" y="2886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219075</xdr:colOff>
      <xdr:row>13</xdr:row>
      <xdr:rowOff>0</xdr:rowOff>
    </xdr:from>
    <xdr:ext cx="190500" cy="276225"/>
    <xdr:sp fLocksText="0">
      <xdr:nvSpPr>
        <xdr:cNvPr id="8" name="Textfeld 2"/>
        <xdr:cNvSpPr txBox="1">
          <a:spLocks noChangeArrowheads="1"/>
        </xdr:cNvSpPr>
      </xdr:nvSpPr>
      <xdr:spPr>
        <a:xfrm>
          <a:off x="4838700" y="2886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76225"/>
    <xdr:sp fLocksText="0">
      <xdr:nvSpPr>
        <xdr:cNvPr id="9" name="Textfeld 1"/>
        <xdr:cNvSpPr txBox="1">
          <a:spLocks noChangeArrowheads="1"/>
        </xdr:cNvSpPr>
      </xdr:nvSpPr>
      <xdr:spPr>
        <a:xfrm>
          <a:off x="0" y="1076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76225"/>
    <xdr:sp fLocksText="0">
      <xdr:nvSpPr>
        <xdr:cNvPr id="10" name="Textfeld 2"/>
        <xdr:cNvSpPr txBox="1">
          <a:spLocks noChangeArrowheads="1"/>
        </xdr:cNvSpPr>
      </xdr:nvSpPr>
      <xdr:spPr>
        <a:xfrm>
          <a:off x="0" y="10763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76225"/>
    <xdr:sp fLocksText="0">
      <xdr:nvSpPr>
        <xdr:cNvPr id="11" name="Textfeld 1"/>
        <xdr:cNvSpPr txBox="1">
          <a:spLocks noChangeArrowheads="1"/>
        </xdr:cNvSpPr>
      </xdr:nvSpPr>
      <xdr:spPr>
        <a:xfrm>
          <a:off x="0" y="2676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0975" cy="276225"/>
    <xdr:sp fLocksText="0">
      <xdr:nvSpPr>
        <xdr:cNvPr id="12" name="Textfeld 2"/>
        <xdr:cNvSpPr txBox="1">
          <a:spLocks noChangeArrowheads="1"/>
        </xdr:cNvSpPr>
      </xdr:nvSpPr>
      <xdr:spPr>
        <a:xfrm>
          <a:off x="0" y="2676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542925</xdr:colOff>
      <xdr:row>12</xdr:row>
      <xdr:rowOff>0</xdr:rowOff>
    </xdr:from>
    <xdr:ext cx="180975" cy="276225"/>
    <xdr:sp fLocksText="0">
      <xdr:nvSpPr>
        <xdr:cNvPr id="13" name="Textfeld 1"/>
        <xdr:cNvSpPr txBox="1">
          <a:spLocks noChangeArrowheads="1"/>
        </xdr:cNvSpPr>
      </xdr:nvSpPr>
      <xdr:spPr>
        <a:xfrm>
          <a:off x="6400800" y="2676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542925</xdr:colOff>
      <xdr:row>12</xdr:row>
      <xdr:rowOff>0</xdr:rowOff>
    </xdr:from>
    <xdr:ext cx="180975" cy="276225"/>
    <xdr:sp fLocksText="0">
      <xdr:nvSpPr>
        <xdr:cNvPr id="14" name="Textfeld 2"/>
        <xdr:cNvSpPr txBox="1">
          <a:spLocks noChangeArrowheads="1"/>
        </xdr:cNvSpPr>
      </xdr:nvSpPr>
      <xdr:spPr>
        <a:xfrm>
          <a:off x="6400800" y="2676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30</xdr:row>
      <xdr:rowOff>0</xdr:rowOff>
    </xdr:from>
    <xdr:ext cx="180975" cy="276225"/>
    <xdr:sp fLocksText="0">
      <xdr:nvSpPr>
        <xdr:cNvPr id="1" name="Textfeld 1"/>
        <xdr:cNvSpPr txBox="1">
          <a:spLocks noChangeArrowheads="1"/>
        </xdr:cNvSpPr>
      </xdr:nvSpPr>
      <xdr:spPr>
        <a:xfrm>
          <a:off x="3000375" y="5819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30</xdr:row>
      <xdr:rowOff>0</xdr:rowOff>
    </xdr:from>
    <xdr:ext cx="180975" cy="276225"/>
    <xdr:sp fLocksText="0">
      <xdr:nvSpPr>
        <xdr:cNvPr id="2" name="Textfeld 2"/>
        <xdr:cNvSpPr txBox="1">
          <a:spLocks noChangeArrowheads="1"/>
        </xdr:cNvSpPr>
      </xdr:nvSpPr>
      <xdr:spPr>
        <a:xfrm>
          <a:off x="3000375" y="5819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31</xdr:row>
      <xdr:rowOff>0</xdr:rowOff>
    </xdr:from>
    <xdr:ext cx="180975" cy="276225"/>
    <xdr:sp fLocksText="0">
      <xdr:nvSpPr>
        <xdr:cNvPr id="3" name="Textfeld 3"/>
        <xdr:cNvSpPr txBox="1">
          <a:spLocks noChangeArrowheads="1"/>
        </xdr:cNvSpPr>
      </xdr:nvSpPr>
      <xdr:spPr>
        <a:xfrm>
          <a:off x="3000375" y="6019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31</xdr:row>
      <xdr:rowOff>0</xdr:rowOff>
    </xdr:from>
    <xdr:ext cx="180975" cy="276225"/>
    <xdr:sp fLocksText="0">
      <xdr:nvSpPr>
        <xdr:cNvPr id="4" name="Textfeld 4"/>
        <xdr:cNvSpPr txBox="1">
          <a:spLocks noChangeArrowheads="1"/>
        </xdr:cNvSpPr>
      </xdr:nvSpPr>
      <xdr:spPr>
        <a:xfrm>
          <a:off x="3000375" y="60198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32</xdr:row>
      <xdr:rowOff>0</xdr:rowOff>
    </xdr:from>
    <xdr:ext cx="180975" cy="276225"/>
    <xdr:sp fLocksText="0">
      <xdr:nvSpPr>
        <xdr:cNvPr id="5" name="Textfeld 5"/>
        <xdr:cNvSpPr txBox="1">
          <a:spLocks noChangeArrowheads="1"/>
        </xdr:cNvSpPr>
      </xdr:nvSpPr>
      <xdr:spPr>
        <a:xfrm>
          <a:off x="3000375" y="62198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428625</xdr:colOff>
      <xdr:row>32</xdr:row>
      <xdr:rowOff>0</xdr:rowOff>
    </xdr:from>
    <xdr:ext cx="180975" cy="276225"/>
    <xdr:sp fLocksText="0">
      <xdr:nvSpPr>
        <xdr:cNvPr id="6" name="Textfeld 6"/>
        <xdr:cNvSpPr txBox="1">
          <a:spLocks noChangeArrowheads="1"/>
        </xdr:cNvSpPr>
      </xdr:nvSpPr>
      <xdr:spPr>
        <a:xfrm>
          <a:off x="3000375" y="62198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34</xdr:row>
      <xdr:rowOff>0</xdr:rowOff>
    </xdr:from>
    <xdr:to>
      <xdr:col>1</xdr:col>
      <xdr:colOff>590550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1920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609600</xdr:colOff>
      <xdr:row>32</xdr:row>
      <xdr:rowOff>0</xdr:rowOff>
    </xdr:from>
    <xdr:to>
      <xdr:col>1</xdr:col>
      <xdr:colOff>590550</xdr:colOff>
      <xdr:row>32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1219200" y="632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542925</xdr:colOff>
      <xdr:row>11</xdr:row>
      <xdr:rowOff>171450</xdr:rowOff>
    </xdr:to>
    <xdr:sp>
      <xdr:nvSpPr>
        <xdr:cNvPr id="3" name="Textfeld 9"/>
        <xdr:cNvSpPr txBox="1">
          <a:spLocks noChangeArrowheads="1"/>
        </xdr:cNvSpPr>
      </xdr:nvSpPr>
      <xdr:spPr>
        <a:xfrm>
          <a:off x="2667000" y="0"/>
          <a:ext cx="2543175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BAŞOĞLU</a:t>
          </a:r>
          <a:r>
            <a:rPr lang="en-US" cap="none" sz="1600" b="0" i="0" u="sng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Karavan San.Tic.A.S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Adliye Köyü Sakarya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Sakarya-Türkei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+90 264 319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3600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+90 264 319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3604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info@basoglucaravan.com.tr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www.basoglucaravan.com.tr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Bank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details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Akbank 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IBAN: TR 97 0004 6000 2703 6000 175489 BIC/SWIFT CODE: AKBKTRIS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361950</xdr:colOff>
      <xdr:row>16</xdr:row>
      <xdr:rowOff>9525</xdr:rowOff>
    </xdr:from>
    <xdr:ext cx="180975" cy="257175"/>
    <xdr:sp fLocksText="0">
      <xdr:nvSpPr>
        <xdr:cNvPr id="1" name="Textfeld 1"/>
        <xdr:cNvSpPr txBox="1">
          <a:spLocks noChangeArrowheads="1"/>
        </xdr:cNvSpPr>
      </xdr:nvSpPr>
      <xdr:spPr>
        <a:xfrm>
          <a:off x="6172200" y="3390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20</xdr:row>
      <xdr:rowOff>0</xdr:rowOff>
    </xdr:from>
    <xdr:ext cx="180975" cy="266700"/>
    <xdr:sp fLocksText="0">
      <xdr:nvSpPr>
        <xdr:cNvPr id="2" name="Textfeld 2"/>
        <xdr:cNvSpPr txBox="1">
          <a:spLocks noChangeArrowheads="1"/>
        </xdr:cNvSpPr>
      </xdr:nvSpPr>
      <xdr:spPr>
        <a:xfrm>
          <a:off x="6172200" y="418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16</xdr:row>
      <xdr:rowOff>9525</xdr:rowOff>
    </xdr:from>
    <xdr:ext cx="180975" cy="257175"/>
    <xdr:sp fLocksText="0">
      <xdr:nvSpPr>
        <xdr:cNvPr id="3" name="Textfeld 1"/>
        <xdr:cNvSpPr txBox="1">
          <a:spLocks noChangeArrowheads="1"/>
        </xdr:cNvSpPr>
      </xdr:nvSpPr>
      <xdr:spPr>
        <a:xfrm>
          <a:off x="6172200" y="33909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361950</xdr:colOff>
      <xdr:row>20</xdr:row>
      <xdr:rowOff>0</xdr:rowOff>
    </xdr:from>
    <xdr:ext cx="180975" cy="266700"/>
    <xdr:sp fLocksText="0">
      <xdr:nvSpPr>
        <xdr:cNvPr id="4" name="Textfeld 2"/>
        <xdr:cNvSpPr txBox="1">
          <a:spLocks noChangeArrowheads="1"/>
        </xdr:cNvSpPr>
      </xdr:nvSpPr>
      <xdr:spPr>
        <a:xfrm>
          <a:off x="6172200" y="4181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etisim@basoglucaravan.com.t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soglucaravan.com.t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amp-prikolki.mk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workbookViewId="0" topLeftCell="A1">
      <selection activeCell="R26" sqref="R26"/>
    </sheetView>
  </sheetViews>
  <sheetFormatPr defaultColWidth="11.421875" defaultRowHeight="15"/>
  <cols>
    <col min="1" max="1" width="5.28125" style="0" customWidth="1"/>
    <col min="2" max="2" width="11.57421875" style="0" customWidth="1"/>
    <col min="3" max="3" width="7.57421875" style="0" customWidth="1"/>
    <col min="4" max="4" width="33.7109375" style="0" customWidth="1"/>
    <col min="5" max="12" width="3.7109375" style="0" customWidth="1"/>
    <col min="13" max="13" width="8.57421875" style="0" customWidth="1"/>
    <col min="14" max="14" width="12.00390625" style="0" customWidth="1"/>
    <col min="15" max="15" width="10.8515625" style="0" bestFit="1" customWidth="1"/>
    <col min="16" max="17" width="12.140625" style="0" bestFit="1" customWidth="1"/>
  </cols>
  <sheetData>
    <row r="1" spans="1:17" ht="22.5">
      <c r="A1" s="247" t="s">
        <v>31</v>
      </c>
      <c r="B1" s="247"/>
      <c r="C1" s="247"/>
      <c r="D1" s="247"/>
      <c r="E1" s="4"/>
      <c r="F1" s="4"/>
      <c r="G1" s="4"/>
      <c r="H1" s="4"/>
      <c r="I1" s="248" t="s">
        <v>87</v>
      </c>
      <c r="J1" s="248"/>
      <c r="K1" s="248"/>
      <c r="L1" s="248"/>
      <c r="M1" s="248"/>
      <c r="N1" s="248"/>
      <c r="O1" s="248"/>
      <c r="P1" s="248"/>
      <c r="Q1" s="248"/>
    </row>
    <row r="2" spans="1:17" ht="15">
      <c r="A2" s="247" t="s">
        <v>32</v>
      </c>
      <c r="B2" s="247"/>
      <c r="C2" s="247"/>
      <c r="D2" s="247"/>
      <c r="E2" s="4"/>
      <c r="F2" s="4"/>
      <c r="G2" s="4"/>
      <c r="H2" s="4"/>
      <c r="I2" s="4"/>
      <c r="J2" s="4"/>
      <c r="K2" s="4"/>
      <c r="L2" s="4"/>
      <c r="M2" s="7"/>
      <c r="N2" s="249" t="s">
        <v>88</v>
      </c>
      <c r="O2" s="249"/>
      <c r="P2" s="8"/>
      <c r="Q2" s="8"/>
    </row>
    <row r="3" spans="1:17" ht="15">
      <c r="A3" s="247" t="s">
        <v>6</v>
      </c>
      <c r="B3" s="247"/>
      <c r="C3" s="247"/>
      <c r="D3" s="247"/>
      <c r="E3" s="4"/>
      <c r="F3" s="4"/>
      <c r="G3" s="4"/>
      <c r="H3" s="4"/>
      <c r="I3" s="4"/>
      <c r="J3" s="4"/>
      <c r="K3" s="4"/>
      <c r="L3" s="4"/>
      <c r="M3" s="7"/>
      <c r="N3" s="250" t="s">
        <v>25</v>
      </c>
      <c r="O3" s="250"/>
      <c r="P3" s="254"/>
      <c r="Q3" s="254"/>
    </row>
    <row r="4" spans="1:17" ht="15">
      <c r="A4" s="266" t="s">
        <v>76</v>
      </c>
      <c r="B4" s="247"/>
      <c r="C4" s="247"/>
      <c r="D4" s="247"/>
      <c r="E4" s="4"/>
      <c r="F4" s="4"/>
      <c r="G4" s="4"/>
      <c r="H4" s="4"/>
      <c r="I4" s="4"/>
      <c r="J4" s="4"/>
      <c r="K4" s="4"/>
      <c r="L4" s="4"/>
      <c r="M4" s="7"/>
      <c r="N4" s="250" t="s">
        <v>20</v>
      </c>
      <c r="O4" s="250"/>
      <c r="P4" s="255"/>
      <c r="Q4" s="255"/>
    </row>
    <row r="5" spans="1:17" ht="17.25">
      <c r="A5" s="34"/>
      <c r="B5" s="33"/>
      <c r="C5" s="33"/>
      <c r="D5" s="35"/>
      <c r="E5" s="4"/>
      <c r="F5" s="4"/>
      <c r="G5" s="4"/>
      <c r="H5" s="4"/>
      <c r="I5" s="4"/>
      <c r="J5" s="4"/>
      <c r="K5" s="4"/>
      <c r="L5" s="4"/>
      <c r="M5" s="7"/>
      <c r="N5" s="256" t="s">
        <v>21</v>
      </c>
      <c r="O5" s="256"/>
      <c r="P5" s="254"/>
      <c r="Q5" s="254"/>
    </row>
    <row r="6" spans="1:17" ht="17.25" customHeight="1" thickBot="1">
      <c r="A6" s="274"/>
      <c r="B6" s="274"/>
      <c r="C6" s="7"/>
      <c r="D6" s="32"/>
      <c r="E6" s="4"/>
      <c r="F6" s="4"/>
      <c r="G6" s="4"/>
      <c r="H6" s="4"/>
      <c r="I6" s="26"/>
      <c r="J6" s="26"/>
      <c r="K6" s="26"/>
      <c r="L6" s="26"/>
      <c r="M6" s="26"/>
      <c r="N6" s="8"/>
      <c r="O6" s="10"/>
      <c r="P6" s="8"/>
      <c r="Q6" s="8"/>
    </row>
    <row r="7" spans="1:16" ht="33" customHeight="1" thickBot="1">
      <c r="A7" s="1" t="s">
        <v>0</v>
      </c>
      <c r="B7" s="2" t="s">
        <v>1</v>
      </c>
      <c r="C7" s="269" t="s">
        <v>2</v>
      </c>
      <c r="D7" s="270"/>
      <c r="E7" s="41" t="s">
        <v>29</v>
      </c>
      <c r="F7" s="251" t="s">
        <v>26</v>
      </c>
      <c r="G7" s="252"/>
      <c r="H7" s="252"/>
      <c r="I7" s="252"/>
      <c r="J7" s="252"/>
      <c r="K7" s="252"/>
      <c r="L7" s="252"/>
      <c r="M7" s="253"/>
      <c r="N7" s="12" t="s">
        <v>23</v>
      </c>
      <c r="O7" s="9" t="s">
        <v>22</v>
      </c>
      <c r="P7" s="21" t="s">
        <v>24</v>
      </c>
    </row>
    <row r="8" spans="1:16" ht="15" customHeight="1">
      <c r="A8" s="18">
        <v>1</v>
      </c>
      <c r="B8" s="19" t="s">
        <v>72</v>
      </c>
      <c r="C8" s="267" t="s">
        <v>4</v>
      </c>
      <c r="D8" s="268"/>
      <c r="E8" s="20">
        <v>1</v>
      </c>
      <c r="F8" s="257" t="s">
        <v>5</v>
      </c>
      <c r="G8" s="258"/>
      <c r="H8" s="258"/>
      <c r="I8" s="258"/>
      <c r="J8" s="258"/>
      <c r="K8" s="258"/>
      <c r="L8" s="258"/>
      <c r="M8" s="259"/>
      <c r="N8" s="275">
        <v>4700</v>
      </c>
      <c r="O8" s="277">
        <v>0.5</v>
      </c>
      <c r="P8" s="279">
        <f>N8-N8*O8</f>
        <v>2350</v>
      </c>
    </row>
    <row r="9" spans="1:16" ht="15" customHeight="1">
      <c r="A9" s="5">
        <v>2</v>
      </c>
      <c r="B9" s="6"/>
      <c r="C9" s="17">
        <v>1.1</v>
      </c>
      <c r="D9" s="37" t="s">
        <v>30</v>
      </c>
      <c r="E9" s="13">
        <v>1</v>
      </c>
      <c r="F9" s="260"/>
      <c r="G9" s="261"/>
      <c r="H9" s="261"/>
      <c r="I9" s="261"/>
      <c r="J9" s="261"/>
      <c r="K9" s="261"/>
      <c r="L9" s="261"/>
      <c r="M9" s="262"/>
      <c r="N9" s="276"/>
      <c r="O9" s="278"/>
      <c r="P9" s="280"/>
    </row>
    <row r="10" spans="1:16" ht="15">
      <c r="A10" s="3">
        <v>3</v>
      </c>
      <c r="B10" s="6"/>
      <c r="C10" s="17">
        <v>1.2</v>
      </c>
      <c r="D10" s="38" t="s">
        <v>77</v>
      </c>
      <c r="E10" s="11">
        <v>1</v>
      </c>
      <c r="F10" s="260"/>
      <c r="G10" s="261"/>
      <c r="H10" s="261"/>
      <c r="I10" s="261"/>
      <c r="J10" s="261"/>
      <c r="K10" s="261"/>
      <c r="L10" s="261"/>
      <c r="M10" s="262"/>
      <c r="N10" s="276"/>
      <c r="O10" s="278"/>
      <c r="P10" s="280"/>
    </row>
    <row r="11" spans="1:16" ht="15">
      <c r="A11" s="5">
        <v>4</v>
      </c>
      <c r="B11" s="6"/>
      <c r="C11" s="17">
        <v>1.3</v>
      </c>
      <c r="D11" s="22" t="s">
        <v>27</v>
      </c>
      <c r="E11" s="11">
        <v>1</v>
      </c>
      <c r="F11" s="260"/>
      <c r="G11" s="261"/>
      <c r="H11" s="261"/>
      <c r="I11" s="261"/>
      <c r="J11" s="261"/>
      <c r="K11" s="261"/>
      <c r="L11" s="261"/>
      <c r="M11" s="262"/>
      <c r="N11" s="276"/>
      <c r="O11" s="278"/>
      <c r="P11" s="280"/>
    </row>
    <row r="12" spans="1:16" ht="15.75" thickBot="1">
      <c r="A12" s="154">
        <v>5</v>
      </c>
      <c r="B12" s="29"/>
      <c r="C12" s="30">
        <v>1.4</v>
      </c>
      <c r="D12" s="31" t="s">
        <v>8</v>
      </c>
      <c r="E12" s="183">
        <v>1</v>
      </c>
      <c r="F12" s="263"/>
      <c r="G12" s="264"/>
      <c r="H12" s="264"/>
      <c r="I12" s="264"/>
      <c r="J12" s="264"/>
      <c r="K12" s="264"/>
      <c r="L12" s="264"/>
      <c r="M12" s="265"/>
      <c r="N12" s="276"/>
      <c r="O12" s="278"/>
      <c r="P12" s="280"/>
    </row>
    <row r="13" spans="1:17" ht="16.5" customHeight="1" thickBot="1">
      <c r="A13" s="18">
        <v>6</v>
      </c>
      <c r="B13" s="281" t="s">
        <v>1</v>
      </c>
      <c r="C13" s="284" t="s">
        <v>19</v>
      </c>
      <c r="D13" s="285"/>
      <c r="E13" s="290" t="s">
        <v>14</v>
      </c>
      <c r="F13" s="290"/>
      <c r="G13" s="290"/>
      <c r="H13" s="290"/>
      <c r="I13" s="290"/>
      <c r="J13" s="290"/>
      <c r="K13" s="290"/>
      <c r="L13" s="290"/>
      <c r="M13" s="290"/>
      <c r="N13" s="291" t="s">
        <v>28</v>
      </c>
      <c r="O13" s="294" t="s">
        <v>22</v>
      </c>
      <c r="P13" s="298" t="s">
        <v>24</v>
      </c>
      <c r="Q13" s="302" t="s">
        <v>3</v>
      </c>
    </row>
    <row r="14" spans="1:17" ht="18.75" thickBot="1">
      <c r="A14" s="3">
        <v>7</v>
      </c>
      <c r="B14" s="282"/>
      <c r="C14" s="286"/>
      <c r="D14" s="287"/>
      <c r="E14" s="305" t="s">
        <v>15</v>
      </c>
      <c r="F14" s="305"/>
      <c r="G14" s="305"/>
      <c r="H14" s="305"/>
      <c r="I14" s="306"/>
      <c r="J14" s="306"/>
      <c r="K14" s="306"/>
      <c r="L14" s="307"/>
      <c r="M14" s="176"/>
      <c r="N14" s="292"/>
      <c r="O14" s="295"/>
      <c r="P14" s="299"/>
      <c r="Q14" s="303"/>
    </row>
    <row r="15" spans="1:17" ht="18.75" thickBot="1">
      <c r="A15" s="5">
        <v>8</v>
      </c>
      <c r="B15" s="283"/>
      <c r="C15" s="288"/>
      <c r="D15" s="289"/>
      <c r="E15" s="308" t="s">
        <v>16</v>
      </c>
      <c r="F15" s="290"/>
      <c r="G15" s="290"/>
      <c r="H15" s="309"/>
      <c r="I15" s="308" t="s">
        <v>17</v>
      </c>
      <c r="J15" s="290"/>
      <c r="K15" s="290"/>
      <c r="L15" s="309"/>
      <c r="M15" s="177" t="s">
        <v>18</v>
      </c>
      <c r="N15" s="293"/>
      <c r="O15" s="296"/>
      <c r="P15" s="300"/>
      <c r="Q15" s="304"/>
    </row>
    <row r="16" spans="1:20" ht="21" customHeight="1" thickBot="1">
      <c r="A16" s="3">
        <v>9</v>
      </c>
      <c r="B16" s="19" t="s">
        <v>72</v>
      </c>
      <c r="C16" s="310" t="s">
        <v>4</v>
      </c>
      <c r="D16" s="311"/>
      <c r="E16" s="154"/>
      <c r="F16" s="159"/>
      <c r="G16" s="159"/>
      <c r="H16" s="163"/>
      <c r="I16" s="172"/>
      <c r="J16" s="156"/>
      <c r="K16" s="156"/>
      <c r="L16" s="168"/>
      <c r="M16" s="178">
        <f aca="true" t="shared" si="0" ref="M16:M21">SUM(E16:L16)</f>
        <v>0</v>
      </c>
      <c r="N16" s="15">
        <v>4700</v>
      </c>
      <c r="O16" s="36">
        <v>0.5</v>
      </c>
      <c r="P16" s="40">
        <f aca="true" t="shared" si="1" ref="P16:P21">N16-N16*O16</f>
        <v>2350</v>
      </c>
      <c r="Q16" s="39">
        <f aca="true" t="shared" si="2" ref="Q16:Q21">P16*M16</f>
        <v>0</v>
      </c>
      <c r="T16" s="152"/>
    </row>
    <row r="17" spans="1:17" ht="21" customHeight="1" thickBot="1">
      <c r="A17" s="5">
        <v>10</v>
      </c>
      <c r="B17" s="16" t="s">
        <v>73</v>
      </c>
      <c r="C17" s="271" t="s">
        <v>26</v>
      </c>
      <c r="D17" s="162" t="s">
        <v>10</v>
      </c>
      <c r="E17" s="164"/>
      <c r="F17" s="155"/>
      <c r="G17" s="155"/>
      <c r="H17" s="165"/>
      <c r="I17" s="173"/>
      <c r="J17" s="157"/>
      <c r="K17" s="157"/>
      <c r="L17" s="169"/>
      <c r="M17" s="178">
        <f t="shared" si="0"/>
        <v>0</v>
      </c>
      <c r="N17" s="153">
        <v>190</v>
      </c>
      <c r="O17" s="27">
        <v>0.3</v>
      </c>
      <c r="P17" s="40">
        <f t="shared" si="1"/>
        <v>133</v>
      </c>
      <c r="Q17" s="39">
        <f t="shared" si="2"/>
        <v>0</v>
      </c>
    </row>
    <row r="18" spans="1:17" ht="21" customHeight="1" thickBot="1">
      <c r="A18" s="3">
        <v>11</v>
      </c>
      <c r="B18" s="144" t="s">
        <v>71</v>
      </c>
      <c r="C18" s="272"/>
      <c r="D18" s="162" t="s">
        <v>78</v>
      </c>
      <c r="E18" s="5"/>
      <c r="F18" s="160"/>
      <c r="G18" s="160"/>
      <c r="H18" s="166"/>
      <c r="I18" s="174"/>
      <c r="J18" s="11"/>
      <c r="K18" s="11"/>
      <c r="L18" s="170"/>
      <c r="M18" s="178">
        <f t="shared" si="0"/>
        <v>0</v>
      </c>
      <c r="N18" s="45">
        <v>290</v>
      </c>
      <c r="O18" s="27">
        <v>0.3</v>
      </c>
      <c r="P18" s="40">
        <f t="shared" si="1"/>
        <v>203</v>
      </c>
      <c r="Q18" s="39">
        <f t="shared" si="2"/>
        <v>0</v>
      </c>
    </row>
    <row r="19" spans="1:17" ht="21" customHeight="1" thickBot="1">
      <c r="A19" s="5">
        <v>14</v>
      </c>
      <c r="B19" s="144" t="s">
        <v>79</v>
      </c>
      <c r="C19" s="272"/>
      <c r="D19" s="162" t="s">
        <v>80</v>
      </c>
      <c r="E19" s="25"/>
      <c r="F19" s="179"/>
      <c r="G19" s="179"/>
      <c r="H19" s="180"/>
      <c r="I19" s="182"/>
      <c r="J19" s="183"/>
      <c r="K19" s="183"/>
      <c r="L19" s="181"/>
      <c r="M19" s="178">
        <f t="shared" si="0"/>
        <v>0</v>
      </c>
      <c r="N19" s="153">
        <v>240</v>
      </c>
      <c r="O19" s="27">
        <v>0.3</v>
      </c>
      <c r="P19" s="40">
        <f t="shared" si="1"/>
        <v>168</v>
      </c>
      <c r="Q19" s="39">
        <f t="shared" si="2"/>
        <v>0</v>
      </c>
    </row>
    <row r="20" spans="1:17" ht="21" customHeight="1" thickBot="1">
      <c r="A20" s="154">
        <v>15</v>
      </c>
      <c r="B20" s="144" t="s">
        <v>83</v>
      </c>
      <c r="C20" s="272"/>
      <c r="D20" s="191" t="s">
        <v>84</v>
      </c>
      <c r="E20" s="25"/>
      <c r="F20" s="179"/>
      <c r="G20" s="179"/>
      <c r="H20" s="180"/>
      <c r="I20" s="182"/>
      <c r="J20" s="183"/>
      <c r="K20" s="183"/>
      <c r="L20" s="181"/>
      <c r="M20" s="178">
        <f t="shared" si="0"/>
        <v>0</v>
      </c>
      <c r="N20" s="153">
        <v>310</v>
      </c>
      <c r="O20" s="188">
        <v>0.3</v>
      </c>
      <c r="P20" s="189">
        <f t="shared" si="1"/>
        <v>217</v>
      </c>
      <c r="Q20" s="190">
        <f t="shared" si="2"/>
        <v>0</v>
      </c>
    </row>
    <row r="21" spans="1:17" ht="26.25" customHeight="1" thickBot="1">
      <c r="A21" s="42">
        <v>16</v>
      </c>
      <c r="B21" s="186" t="s">
        <v>81</v>
      </c>
      <c r="C21" s="272"/>
      <c r="D21" s="187" t="s">
        <v>82</v>
      </c>
      <c r="E21" s="28"/>
      <c r="F21" s="161"/>
      <c r="G21" s="161"/>
      <c r="H21" s="167"/>
      <c r="I21" s="175"/>
      <c r="J21" s="14"/>
      <c r="K21" s="14"/>
      <c r="L21" s="171"/>
      <c r="M21" s="178">
        <f t="shared" si="0"/>
        <v>0</v>
      </c>
      <c r="N21" s="158">
        <v>286</v>
      </c>
      <c r="O21" s="44">
        <v>0.3</v>
      </c>
      <c r="P21" s="43">
        <f t="shared" si="1"/>
        <v>200.2</v>
      </c>
      <c r="Q21" s="185">
        <f t="shared" si="2"/>
        <v>0</v>
      </c>
    </row>
    <row r="22" spans="1:17" ht="26.25" customHeight="1" thickBot="1">
      <c r="A22" s="42">
        <v>17</v>
      </c>
      <c r="B22" s="186" t="s">
        <v>86</v>
      </c>
      <c r="C22" s="273"/>
      <c r="D22" s="187" t="s">
        <v>85</v>
      </c>
      <c r="E22" s="28"/>
      <c r="F22" s="161"/>
      <c r="G22" s="161"/>
      <c r="H22" s="167"/>
      <c r="I22" s="175"/>
      <c r="J22" s="14"/>
      <c r="K22" s="14"/>
      <c r="L22" s="171"/>
      <c r="M22" s="178">
        <f>SUM(E22:L22)</f>
        <v>0</v>
      </c>
      <c r="N22" s="158">
        <v>200</v>
      </c>
      <c r="O22" s="44">
        <v>0.3</v>
      </c>
      <c r="P22" s="43">
        <v>140</v>
      </c>
      <c r="Q22" s="185">
        <f>P22*M22</f>
        <v>0</v>
      </c>
    </row>
    <row r="23" spans="1:17" ht="26.25" customHeight="1" thickBot="1">
      <c r="A23" s="42">
        <v>18</v>
      </c>
      <c r="B23" s="192" t="s">
        <v>89</v>
      </c>
      <c r="C23" s="162"/>
      <c r="D23" s="193" t="s">
        <v>90</v>
      </c>
      <c r="E23" s="28"/>
      <c r="F23" s="161"/>
      <c r="G23" s="161"/>
      <c r="H23" s="167"/>
      <c r="I23" s="175"/>
      <c r="J23" s="14"/>
      <c r="K23" s="14"/>
      <c r="L23" s="171"/>
      <c r="M23" s="178">
        <f>SUM(E23:L23)</f>
        <v>0</v>
      </c>
      <c r="N23" s="158">
        <v>120</v>
      </c>
      <c r="O23" s="44">
        <v>0.3</v>
      </c>
      <c r="P23" s="43">
        <v>84</v>
      </c>
      <c r="Q23" s="185">
        <f>P23*M23</f>
        <v>0</v>
      </c>
    </row>
    <row r="24" spans="1:25" s="4" customFormat="1" ht="15" thickBot="1">
      <c r="A24" s="7"/>
      <c r="P24" s="184" t="s">
        <v>74</v>
      </c>
      <c r="Q24" s="151">
        <f>SUM(Q16:Q21)</f>
        <v>0</v>
      </c>
      <c r="U24" s="7"/>
      <c r="V24" s="23"/>
      <c r="W24" s="24"/>
      <c r="X24" s="23"/>
      <c r="Y24" s="23"/>
    </row>
    <row r="25" spans="1:25" s="4" customFormat="1" ht="15">
      <c r="A25" s="301" t="s">
        <v>11</v>
      </c>
      <c r="B25" s="301"/>
      <c r="C25" s="301"/>
      <c r="U25" s="7"/>
      <c r="V25" s="8"/>
      <c r="W25" s="10"/>
      <c r="X25" s="8"/>
      <c r="Y25" s="8"/>
    </row>
    <row r="26" spans="1:25" s="4" customFormat="1" ht="15">
      <c r="A26" s="301" t="s">
        <v>12</v>
      </c>
      <c r="B26" s="301"/>
      <c r="C26" s="301"/>
      <c r="U26" s="7"/>
      <c r="V26" s="8"/>
      <c r="W26" s="10"/>
      <c r="X26" s="8"/>
      <c r="Y26" s="8"/>
    </row>
    <row r="27" spans="1:25" s="4" customFormat="1" ht="15">
      <c r="A27" s="247" t="s">
        <v>13</v>
      </c>
      <c r="B27" s="247"/>
      <c r="C27" s="247"/>
      <c r="U27" s="148"/>
      <c r="V27" s="149"/>
      <c r="W27" s="150"/>
      <c r="X27" s="8"/>
      <c r="Y27" s="8"/>
    </row>
    <row r="28" spans="11:16" ht="14.25">
      <c r="K28" s="297" t="s">
        <v>75</v>
      </c>
      <c r="L28" s="297"/>
      <c r="M28" s="297"/>
      <c r="N28" s="297"/>
      <c r="O28" s="297"/>
      <c r="P28" s="297"/>
    </row>
    <row r="29" spans="12:14" ht="15">
      <c r="L29" s="147"/>
      <c r="M29" s="147"/>
      <c r="N29" s="147"/>
    </row>
  </sheetData>
  <sheetProtection/>
  <mergeCells count="36">
    <mergeCell ref="K28:P28"/>
    <mergeCell ref="P13:P15"/>
    <mergeCell ref="A26:C26"/>
    <mergeCell ref="A27:C27"/>
    <mergeCell ref="Q13:Q15"/>
    <mergeCell ref="E14:L14"/>
    <mergeCell ref="E15:H15"/>
    <mergeCell ref="I15:L15"/>
    <mergeCell ref="C16:D16"/>
    <mergeCell ref="A25:C25"/>
    <mergeCell ref="P5:Q5"/>
    <mergeCell ref="A6:B6"/>
    <mergeCell ref="N8:N12"/>
    <mergeCell ref="O8:O12"/>
    <mergeCell ref="P8:P12"/>
    <mergeCell ref="B13:B15"/>
    <mergeCell ref="C13:D15"/>
    <mergeCell ref="E13:M13"/>
    <mergeCell ref="N13:N15"/>
    <mergeCell ref="O13:O15"/>
    <mergeCell ref="F8:M12"/>
    <mergeCell ref="A3:D3"/>
    <mergeCell ref="A4:D4"/>
    <mergeCell ref="C8:D8"/>
    <mergeCell ref="C7:D7"/>
    <mergeCell ref="C17:C22"/>
    <mergeCell ref="A2:D2"/>
    <mergeCell ref="A1:D1"/>
    <mergeCell ref="I1:Q1"/>
    <mergeCell ref="N2:O2"/>
    <mergeCell ref="N3:O3"/>
    <mergeCell ref="F7:M7"/>
    <mergeCell ref="P3:Q3"/>
    <mergeCell ref="N4:O4"/>
    <mergeCell ref="P4:Q4"/>
    <mergeCell ref="N5:O5"/>
  </mergeCells>
  <hyperlinks>
    <hyperlink ref="A4" r:id="rId1" display="iletisim@basoglucaravan.com.tr"/>
  </hyperlinks>
  <printOptions/>
  <pageMargins left="0" right="0" top="0" bottom="0.1968503937007874" header="0.31496062992125984" footer="0.31496062992125984"/>
  <pageSetup horizontalDpi="600" verticalDpi="600" orientation="landscape" paperSize="9" r:id="rId3"/>
  <headerFooter>
    <oddHeader xml:space="preserve">&amp;C                                                   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M29" sqref="M29"/>
    </sheetView>
  </sheetViews>
  <sheetFormatPr defaultColWidth="9.140625" defaultRowHeight="15"/>
  <cols>
    <col min="2" max="2" width="10.57421875" style="0" customWidth="1"/>
    <col min="4" max="4" width="9.7109375" style="0" customWidth="1"/>
    <col min="5" max="5" width="8.421875" style="0" customWidth="1"/>
    <col min="9" max="9" width="10.7109375" style="0" customWidth="1"/>
  </cols>
  <sheetData>
    <row r="1" spans="1:9" ht="21">
      <c r="A1" s="46"/>
      <c r="B1" s="47"/>
      <c r="C1" s="47"/>
      <c r="D1" s="47"/>
      <c r="E1" s="47"/>
      <c r="F1" s="341" t="s">
        <v>33</v>
      </c>
      <c r="G1" s="341"/>
      <c r="H1" s="341"/>
      <c r="I1" s="341"/>
    </row>
    <row r="2" spans="1:9" ht="15">
      <c r="A2" s="46"/>
      <c r="B2" s="47"/>
      <c r="C2" s="47"/>
      <c r="D2" s="47"/>
      <c r="E2" s="47"/>
      <c r="F2" s="339" t="s">
        <v>34</v>
      </c>
      <c r="G2" s="339"/>
      <c r="H2" s="339"/>
      <c r="I2" s="339"/>
    </row>
    <row r="3" spans="1:9" ht="15">
      <c r="A3" s="46"/>
      <c r="B3" s="47"/>
      <c r="C3" s="47"/>
      <c r="D3" s="47"/>
      <c r="E3" s="47"/>
      <c r="F3" s="339" t="s">
        <v>35</v>
      </c>
      <c r="G3" s="339"/>
      <c r="H3" s="339"/>
      <c r="I3" s="339"/>
    </row>
    <row r="4" spans="1:9" ht="15">
      <c r="A4" s="46"/>
      <c r="B4" s="47"/>
      <c r="C4" s="47"/>
      <c r="D4" s="47"/>
      <c r="E4" s="47"/>
      <c r="F4" s="339" t="s">
        <v>36</v>
      </c>
      <c r="G4" s="339"/>
      <c r="H4" s="339"/>
      <c r="I4" s="339"/>
    </row>
    <row r="5" spans="1:9" ht="15">
      <c r="A5" s="340" t="s">
        <v>12</v>
      </c>
      <c r="B5" s="340"/>
      <c r="C5" s="47"/>
      <c r="D5" s="47"/>
      <c r="E5" s="47"/>
      <c r="F5" s="339" t="s">
        <v>37</v>
      </c>
      <c r="G5" s="339"/>
      <c r="H5" s="339"/>
      <c r="I5" s="339"/>
    </row>
    <row r="6" spans="1:9" ht="15">
      <c r="A6" s="48"/>
      <c r="B6" s="48"/>
      <c r="C6" s="48"/>
      <c r="D6" s="48"/>
      <c r="E6" s="48"/>
      <c r="F6" s="337" t="s">
        <v>7</v>
      </c>
      <c r="G6" s="338"/>
      <c r="H6" s="338"/>
      <c r="I6" s="338"/>
    </row>
    <row r="7" spans="1:9" ht="15">
      <c r="A7" s="48"/>
      <c r="B7" s="48"/>
      <c r="C7" s="48"/>
      <c r="D7" s="48"/>
      <c r="E7" s="48"/>
      <c r="F7" s="339" t="s">
        <v>60</v>
      </c>
      <c r="G7" s="339"/>
      <c r="H7" s="339"/>
      <c r="I7" s="339"/>
    </row>
    <row r="8" spans="1:9" ht="15">
      <c r="A8" s="48"/>
      <c r="B8" s="48"/>
      <c r="C8" s="48"/>
      <c r="D8" s="48"/>
      <c r="E8" s="48"/>
      <c r="F8" s="339" t="s">
        <v>38</v>
      </c>
      <c r="G8" s="339"/>
      <c r="H8" s="339"/>
      <c r="I8" s="339"/>
    </row>
    <row r="9" spans="1:9" ht="15">
      <c r="A9" s="48"/>
      <c r="B9" s="48"/>
      <c r="C9" s="48"/>
      <c r="D9" s="48"/>
      <c r="E9" s="48"/>
      <c r="F9" s="339" t="s">
        <v>39</v>
      </c>
      <c r="G9" s="339"/>
      <c r="H9" s="339"/>
      <c r="I9" s="339"/>
    </row>
    <row r="10" spans="1:9" ht="15">
      <c r="A10" s="48"/>
      <c r="B10" s="48"/>
      <c r="C10" s="48"/>
      <c r="D10" s="48"/>
      <c r="E10" s="48"/>
      <c r="F10" s="339" t="s">
        <v>40</v>
      </c>
      <c r="G10" s="339"/>
      <c r="H10" s="339"/>
      <c r="I10" s="339"/>
    </row>
    <row r="11" spans="1:9" ht="15">
      <c r="A11" s="48"/>
      <c r="B11" s="48"/>
      <c r="C11" s="48"/>
      <c r="D11" s="48"/>
      <c r="E11" s="48"/>
      <c r="F11" s="49"/>
      <c r="G11" s="50"/>
      <c r="H11" s="49"/>
      <c r="I11" s="49"/>
    </row>
    <row r="12" spans="1:9" ht="15">
      <c r="A12" s="340" t="s">
        <v>42</v>
      </c>
      <c r="B12" s="340"/>
      <c r="C12" s="340"/>
      <c r="D12" s="340"/>
      <c r="E12" s="47"/>
      <c r="F12" s="341" t="s">
        <v>20</v>
      </c>
      <c r="G12" s="341"/>
      <c r="H12" s="342"/>
      <c r="I12" s="342"/>
    </row>
    <row r="13" spans="1:9" ht="15">
      <c r="A13" s="46"/>
      <c r="B13" s="47"/>
      <c r="C13" s="47"/>
      <c r="D13" s="47"/>
      <c r="E13" s="47"/>
      <c r="F13" s="49"/>
      <c r="G13" s="50"/>
      <c r="H13" s="49"/>
      <c r="I13" s="49"/>
    </row>
    <row r="14" spans="1:9" ht="14.25">
      <c r="A14" s="334" t="s">
        <v>43</v>
      </c>
      <c r="B14" s="334"/>
      <c r="C14" s="51"/>
      <c r="D14" s="52"/>
      <c r="E14" s="52"/>
      <c r="F14" s="53"/>
      <c r="G14" s="54"/>
      <c r="H14" s="53"/>
      <c r="I14" s="53"/>
    </row>
    <row r="15" spans="1:9" ht="14.25">
      <c r="A15" s="334" t="s">
        <v>44</v>
      </c>
      <c r="B15" s="334"/>
      <c r="C15" s="334"/>
      <c r="D15" s="52"/>
      <c r="E15" s="52"/>
      <c r="F15" s="53"/>
      <c r="G15" s="54"/>
      <c r="H15" s="53"/>
      <c r="I15" s="53"/>
    </row>
    <row r="16" spans="1:9" ht="14.25">
      <c r="A16" s="334" t="s">
        <v>45</v>
      </c>
      <c r="B16" s="334"/>
      <c r="C16" s="334"/>
      <c r="D16" s="335"/>
      <c r="E16" s="335"/>
      <c r="F16" s="335"/>
      <c r="G16" s="335"/>
      <c r="H16" s="335"/>
      <c r="I16" s="335"/>
    </row>
    <row r="17" spans="1:9" ht="14.25">
      <c r="A17" s="336" t="s">
        <v>46</v>
      </c>
      <c r="B17" s="336"/>
      <c r="C17" s="336"/>
      <c r="D17" s="55"/>
      <c r="E17" s="52"/>
      <c r="F17" s="53"/>
      <c r="G17" s="54"/>
      <c r="H17" s="53"/>
      <c r="I17" s="53"/>
    </row>
    <row r="18" spans="1:9" ht="14.25">
      <c r="A18" s="334" t="s">
        <v>47</v>
      </c>
      <c r="B18" s="334"/>
      <c r="C18" s="334"/>
      <c r="D18" s="335"/>
      <c r="E18" s="335"/>
      <c r="F18" s="335"/>
      <c r="G18" s="335"/>
      <c r="H18" s="335"/>
      <c r="I18" s="335"/>
    </row>
    <row r="19" spans="1:9" ht="15" thickBot="1">
      <c r="A19" s="331"/>
      <c r="B19" s="331"/>
      <c r="C19" s="56"/>
      <c r="D19" s="57"/>
      <c r="E19" s="58"/>
      <c r="F19" s="59"/>
      <c r="G19" s="60"/>
      <c r="H19" s="59"/>
      <c r="I19" s="59"/>
    </row>
    <row r="20" spans="1:9" ht="27.75" thickBot="1">
      <c r="A20" s="61" t="s">
        <v>0</v>
      </c>
      <c r="B20" s="62" t="s">
        <v>1</v>
      </c>
      <c r="C20" s="332" t="s">
        <v>2</v>
      </c>
      <c r="D20" s="332"/>
      <c r="E20" s="62" t="s">
        <v>54</v>
      </c>
      <c r="F20" s="63" t="s">
        <v>65</v>
      </c>
      <c r="G20" s="64" t="s">
        <v>41</v>
      </c>
      <c r="H20" s="63" t="s">
        <v>64</v>
      </c>
      <c r="I20" s="65" t="s">
        <v>3</v>
      </c>
    </row>
    <row r="21" spans="1:9" ht="14.25">
      <c r="A21" s="66">
        <v>1</v>
      </c>
      <c r="B21" s="67"/>
      <c r="C21" s="333"/>
      <c r="D21" s="333"/>
      <c r="E21" s="66"/>
      <c r="F21" s="68"/>
      <c r="G21" s="69">
        <v>0.3</v>
      </c>
      <c r="H21" s="68"/>
      <c r="I21" s="68">
        <f aca="true" t="shared" si="0" ref="I21:I29">E21*H21</f>
        <v>0</v>
      </c>
    </row>
    <row r="22" spans="1:9" ht="14.25">
      <c r="A22" s="70">
        <v>2</v>
      </c>
      <c r="B22" s="71"/>
      <c r="C22" s="328"/>
      <c r="D22" s="328"/>
      <c r="E22" s="70"/>
      <c r="F22" s="72"/>
      <c r="G22" s="73"/>
      <c r="H22" s="72"/>
      <c r="I22" s="72">
        <f t="shared" si="0"/>
        <v>0</v>
      </c>
    </row>
    <row r="23" spans="1:9" ht="14.25">
      <c r="A23" s="70">
        <v>3</v>
      </c>
      <c r="B23" s="71"/>
      <c r="C23" s="328"/>
      <c r="D23" s="328"/>
      <c r="E23" s="70"/>
      <c r="F23" s="72"/>
      <c r="G23" s="73"/>
      <c r="H23" s="72"/>
      <c r="I23" s="72">
        <f t="shared" si="0"/>
        <v>0</v>
      </c>
    </row>
    <row r="24" spans="1:9" ht="14.25">
      <c r="A24" s="70">
        <v>4</v>
      </c>
      <c r="B24" s="71"/>
      <c r="C24" s="328"/>
      <c r="D24" s="328"/>
      <c r="E24" s="70"/>
      <c r="F24" s="72"/>
      <c r="G24" s="73"/>
      <c r="H24" s="72"/>
      <c r="I24" s="72">
        <f t="shared" si="0"/>
        <v>0</v>
      </c>
    </row>
    <row r="25" spans="1:9" ht="14.25">
      <c r="A25" s="70">
        <v>5</v>
      </c>
      <c r="B25" s="71"/>
      <c r="C25" s="327"/>
      <c r="D25" s="327"/>
      <c r="E25" s="74"/>
      <c r="F25" s="72"/>
      <c r="G25" s="73"/>
      <c r="H25" s="72"/>
      <c r="I25" s="72">
        <f t="shared" si="0"/>
        <v>0</v>
      </c>
    </row>
    <row r="26" spans="1:9" ht="14.25">
      <c r="A26" s="70">
        <v>6</v>
      </c>
      <c r="B26" s="71"/>
      <c r="C26" s="327"/>
      <c r="D26" s="327"/>
      <c r="E26" s="74"/>
      <c r="F26" s="72"/>
      <c r="G26" s="73"/>
      <c r="H26" s="72"/>
      <c r="I26" s="72">
        <f t="shared" si="0"/>
        <v>0</v>
      </c>
    </row>
    <row r="27" spans="1:9" ht="14.25">
      <c r="A27" s="70">
        <v>7</v>
      </c>
      <c r="B27" s="71"/>
      <c r="C27" s="327"/>
      <c r="D27" s="327"/>
      <c r="E27" s="74"/>
      <c r="F27" s="72"/>
      <c r="G27" s="73"/>
      <c r="H27" s="72"/>
      <c r="I27" s="72">
        <f t="shared" si="0"/>
        <v>0</v>
      </c>
    </row>
    <row r="28" spans="1:9" ht="14.25">
      <c r="A28" s="70">
        <v>8</v>
      </c>
      <c r="B28" s="71"/>
      <c r="C28" s="328"/>
      <c r="D28" s="328"/>
      <c r="E28" s="70"/>
      <c r="F28" s="72"/>
      <c r="G28" s="73"/>
      <c r="H28" s="72"/>
      <c r="I28" s="72">
        <f t="shared" si="0"/>
        <v>0</v>
      </c>
    </row>
    <row r="29" spans="1:9" ht="14.25">
      <c r="A29" s="70">
        <v>9</v>
      </c>
      <c r="B29" s="71"/>
      <c r="C29" s="328"/>
      <c r="D29" s="328"/>
      <c r="E29" s="70"/>
      <c r="F29" s="72"/>
      <c r="G29" s="73"/>
      <c r="H29" s="72"/>
      <c r="I29" s="72">
        <f t="shared" si="0"/>
        <v>0</v>
      </c>
    </row>
    <row r="30" spans="1:9" ht="15" thickBot="1">
      <c r="A30" s="70">
        <v>10</v>
      </c>
      <c r="B30" s="75"/>
      <c r="C30" s="329" t="s">
        <v>48</v>
      </c>
      <c r="D30" s="330"/>
      <c r="E30" s="313"/>
      <c r="F30" s="314"/>
      <c r="G30" s="314"/>
      <c r="H30" s="315"/>
      <c r="I30" s="76">
        <f>SUM(I21:I29)</f>
        <v>0</v>
      </c>
    </row>
    <row r="31" spans="1:9" ht="15.75" thickTop="1">
      <c r="A31" s="70">
        <v>11</v>
      </c>
      <c r="B31" s="77"/>
      <c r="C31" s="316" t="s">
        <v>61</v>
      </c>
      <c r="D31" s="317"/>
      <c r="E31" s="318"/>
      <c r="F31" s="318"/>
      <c r="G31" s="318"/>
      <c r="H31" s="318"/>
      <c r="I31" s="145">
        <f>E31</f>
        <v>0</v>
      </c>
    </row>
    <row r="32" spans="1:9" ht="15.75" thickBot="1">
      <c r="A32" s="70">
        <v>12</v>
      </c>
      <c r="B32" s="78"/>
      <c r="C32" s="319" t="s">
        <v>49</v>
      </c>
      <c r="D32" s="320"/>
      <c r="E32" s="321"/>
      <c r="F32" s="321"/>
      <c r="G32" s="321"/>
      <c r="H32" s="321"/>
      <c r="I32" s="146">
        <f>E32</f>
        <v>0</v>
      </c>
    </row>
    <row r="33" spans="1:9" ht="16.5" thickBot="1" thickTop="1">
      <c r="A33" s="70">
        <v>13</v>
      </c>
      <c r="B33" s="79"/>
      <c r="C33" s="322" t="s">
        <v>62</v>
      </c>
      <c r="D33" s="323"/>
      <c r="E33" s="324"/>
      <c r="F33" s="325"/>
      <c r="G33" s="325"/>
      <c r="H33" s="326"/>
      <c r="I33" s="80">
        <f>SUM(I30:I32)</f>
        <v>0</v>
      </c>
    </row>
    <row r="34" spans="1:9" ht="15.75">
      <c r="A34" s="81"/>
      <c r="B34" s="81"/>
      <c r="C34" s="81"/>
      <c r="D34" s="81"/>
      <c r="E34" s="82"/>
      <c r="F34" s="83"/>
      <c r="G34" s="50"/>
      <c r="H34" s="84"/>
      <c r="I34" s="85"/>
    </row>
    <row r="35" spans="1:9" ht="15">
      <c r="A35" s="81"/>
      <c r="B35" s="81"/>
      <c r="C35" s="81"/>
      <c r="D35" s="81"/>
      <c r="E35" s="81"/>
      <c r="F35" s="86"/>
      <c r="G35" s="83"/>
      <c r="H35" s="87"/>
      <c r="I35" s="49"/>
    </row>
    <row r="36" spans="1:9" ht="15">
      <c r="A36" s="81"/>
      <c r="B36" s="81"/>
      <c r="C36" s="81"/>
      <c r="D36" s="81"/>
      <c r="E36" s="81"/>
      <c r="F36" s="49"/>
      <c r="G36" s="86"/>
      <c r="H36" s="88"/>
      <c r="I36" s="49"/>
    </row>
    <row r="37" spans="1:9" ht="15">
      <c r="A37" s="81" t="s">
        <v>50</v>
      </c>
      <c r="B37" s="89"/>
      <c r="C37" s="91"/>
      <c r="D37" s="81"/>
      <c r="E37" s="81"/>
      <c r="F37" s="49"/>
      <c r="G37" s="90"/>
      <c r="H37" s="90"/>
      <c r="I37" s="84"/>
    </row>
    <row r="38" spans="1:9" ht="15">
      <c r="A38" s="312" t="s">
        <v>51</v>
      </c>
      <c r="B38" s="312"/>
      <c r="C38" s="312"/>
      <c r="D38" s="312"/>
      <c r="E38" s="58"/>
      <c r="F38" s="59"/>
      <c r="G38" s="60"/>
      <c r="H38" s="59"/>
      <c r="I38" s="87"/>
    </row>
    <row r="42" ht="14.25">
      <c r="E42" t="s">
        <v>52</v>
      </c>
    </row>
  </sheetData>
  <sheetProtection/>
  <mergeCells count="41">
    <mergeCell ref="F1:I1"/>
    <mergeCell ref="F2:I2"/>
    <mergeCell ref="F3:I3"/>
    <mergeCell ref="F4:I4"/>
    <mergeCell ref="A5:B5"/>
    <mergeCell ref="F5:I5"/>
    <mergeCell ref="F6:I6"/>
    <mergeCell ref="F7:I7"/>
    <mergeCell ref="F8:I8"/>
    <mergeCell ref="F9:I9"/>
    <mergeCell ref="F10:I10"/>
    <mergeCell ref="A12:D12"/>
    <mergeCell ref="F12:G12"/>
    <mergeCell ref="H12:I12"/>
    <mergeCell ref="A14:B14"/>
    <mergeCell ref="A15:C15"/>
    <mergeCell ref="A16:C16"/>
    <mergeCell ref="D16:I16"/>
    <mergeCell ref="A17:C17"/>
    <mergeCell ref="A18:C18"/>
    <mergeCell ref="D18:I18"/>
    <mergeCell ref="A19:B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38:D38"/>
    <mergeCell ref="E30:H30"/>
    <mergeCell ref="C31:D31"/>
    <mergeCell ref="E31:H31"/>
    <mergeCell ref="C32:D32"/>
    <mergeCell ref="E32:H32"/>
    <mergeCell ref="C33:D33"/>
    <mergeCell ref="E33:H33"/>
  </mergeCells>
  <hyperlinks>
    <hyperlink ref="F6" r:id="rId1" display="info@basoglucaravan.com.t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0">
      <selection activeCell="E24" sqref="E24"/>
    </sheetView>
  </sheetViews>
  <sheetFormatPr defaultColWidth="9.140625" defaultRowHeight="15"/>
  <cols>
    <col min="3" max="3" width="21.7109375" style="0" customWidth="1"/>
    <col min="5" max="5" width="11.7109375" style="0" customWidth="1"/>
  </cols>
  <sheetData>
    <row r="1" spans="1:6" ht="15">
      <c r="A1" s="92"/>
      <c r="B1" s="92"/>
      <c r="C1" s="92"/>
      <c r="D1" s="93"/>
      <c r="E1" s="93"/>
      <c r="F1" s="93"/>
    </row>
    <row r="2" spans="1:6" ht="15">
      <c r="A2" s="94"/>
      <c r="B2" s="344"/>
      <c r="C2" s="344"/>
      <c r="D2" s="354"/>
      <c r="E2" s="354"/>
      <c r="F2" s="354"/>
    </row>
    <row r="3" spans="1:6" ht="15">
      <c r="A3" s="94"/>
      <c r="B3" s="95"/>
      <c r="C3" s="95"/>
      <c r="D3" s="96"/>
      <c r="E3" s="354"/>
      <c r="F3" s="354"/>
    </row>
    <row r="4" spans="1:6" ht="15">
      <c r="A4" s="97" t="s">
        <v>12</v>
      </c>
      <c r="B4" s="97"/>
      <c r="C4" s="97"/>
      <c r="D4" s="354"/>
      <c r="E4" s="354"/>
      <c r="F4" s="354"/>
    </row>
    <row r="5" spans="1:6" ht="14.25">
      <c r="A5" s="355"/>
      <c r="B5" s="355"/>
      <c r="C5" s="355"/>
      <c r="D5" s="354"/>
      <c r="E5" s="354"/>
      <c r="F5" s="354"/>
    </row>
    <row r="6" spans="1:6" ht="14.25">
      <c r="A6" s="355"/>
      <c r="B6" s="355"/>
      <c r="C6" s="355"/>
      <c r="D6" s="356"/>
      <c r="E6" s="356"/>
      <c r="F6" s="356"/>
    </row>
    <row r="7" spans="1:6" ht="15">
      <c r="A7" s="355"/>
      <c r="B7" s="355"/>
      <c r="C7" s="355"/>
      <c r="D7" s="99"/>
      <c r="E7" s="99"/>
      <c r="F7" s="99"/>
    </row>
    <row r="8" spans="1:6" ht="14.25">
      <c r="A8" s="355"/>
      <c r="B8" s="355"/>
      <c r="C8" s="355"/>
      <c r="D8" s="100"/>
      <c r="E8" s="101"/>
      <c r="F8" s="101"/>
    </row>
    <row r="9" spans="1:6" ht="14.25">
      <c r="A9" s="102"/>
      <c r="B9" s="103"/>
      <c r="C9" s="100"/>
      <c r="D9" s="100"/>
      <c r="E9" s="101"/>
      <c r="F9" s="101"/>
    </row>
    <row r="10" spans="1:6" ht="15">
      <c r="A10" s="104"/>
      <c r="B10" s="349"/>
      <c r="C10" s="349"/>
      <c r="D10" s="99"/>
      <c r="E10" s="99"/>
      <c r="F10" s="99"/>
    </row>
    <row r="11" spans="1:6" ht="15">
      <c r="A11" s="105" t="s">
        <v>52</v>
      </c>
      <c r="B11" s="350"/>
      <c r="C11" s="350"/>
      <c r="D11" s="99"/>
      <c r="E11" s="99"/>
      <c r="F11" s="99"/>
    </row>
    <row r="12" spans="1:6" ht="15">
      <c r="A12" s="92"/>
      <c r="B12" s="351"/>
      <c r="C12" s="351"/>
      <c r="D12" s="99"/>
      <c r="E12" s="99"/>
      <c r="F12" s="99"/>
    </row>
    <row r="13" spans="1:6" ht="17.25">
      <c r="A13" s="106"/>
      <c r="B13" s="352"/>
      <c r="C13" s="352"/>
      <c r="D13" s="107"/>
      <c r="E13" s="108"/>
      <c r="F13" s="109"/>
    </row>
    <row r="14" spans="1:6" ht="17.25">
      <c r="A14" s="106"/>
      <c r="B14" s="110"/>
      <c r="C14" s="110"/>
      <c r="D14" s="107"/>
      <c r="E14" s="108"/>
      <c r="F14" s="109"/>
    </row>
    <row r="15" spans="1:6" ht="17.25">
      <c r="A15" s="353" t="s">
        <v>56</v>
      </c>
      <c r="B15" s="353"/>
      <c r="C15" s="353"/>
      <c r="D15" s="353"/>
      <c r="E15" s="353"/>
      <c r="F15" s="353"/>
    </row>
    <row r="16" spans="1:6" ht="17.25">
      <c r="A16" s="352"/>
      <c r="B16" s="352"/>
      <c r="C16" s="110"/>
      <c r="D16" s="107"/>
      <c r="E16" s="95" t="s">
        <v>57</v>
      </c>
      <c r="F16" s="111"/>
    </row>
    <row r="17" spans="1:6" ht="15">
      <c r="A17" s="344" t="s">
        <v>43</v>
      </c>
      <c r="B17" s="344"/>
      <c r="C17" s="345"/>
      <c r="D17" s="345"/>
      <c r="E17" s="94"/>
      <c r="F17" s="94"/>
    </row>
    <row r="18" spans="1:6" ht="15">
      <c r="A18" s="344" t="s">
        <v>21</v>
      </c>
      <c r="B18" s="344"/>
      <c r="C18" s="345"/>
      <c r="D18" s="345"/>
      <c r="E18" s="345"/>
      <c r="F18" s="112"/>
    </row>
    <row r="19" spans="1:6" ht="15">
      <c r="A19" s="344" t="s">
        <v>45</v>
      </c>
      <c r="B19" s="344"/>
      <c r="C19" s="345"/>
      <c r="D19" s="345"/>
      <c r="E19" s="345"/>
      <c r="F19" s="345"/>
    </row>
    <row r="20" spans="1:6" ht="15">
      <c r="A20" s="344" t="s">
        <v>46</v>
      </c>
      <c r="B20" s="344"/>
      <c r="C20" s="345"/>
      <c r="D20" s="345"/>
      <c r="E20" s="345"/>
      <c r="F20" s="345"/>
    </row>
    <row r="21" spans="1:6" ht="15">
      <c r="A21" s="344" t="s">
        <v>47</v>
      </c>
      <c r="B21" s="344"/>
      <c r="C21" s="346"/>
      <c r="D21" s="346"/>
      <c r="E21" s="346"/>
      <c r="F21" s="346"/>
    </row>
    <row r="22" spans="1:6" ht="15">
      <c r="A22" s="113"/>
      <c r="B22" s="114"/>
      <c r="C22" s="115"/>
      <c r="D22" s="102"/>
      <c r="E22" s="116"/>
      <c r="F22" s="117"/>
    </row>
    <row r="23" spans="1:6" ht="14.25">
      <c r="A23" s="113"/>
      <c r="B23" s="103"/>
      <c r="C23" s="115"/>
      <c r="D23" s="102"/>
      <c r="E23" s="116"/>
      <c r="F23" s="117"/>
    </row>
    <row r="24" spans="1:15" ht="27.75" thickBot="1">
      <c r="A24" s="118" t="s">
        <v>0</v>
      </c>
      <c r="B24" s="119" t="s">
        <v>53</v>
      </c>
      <c r="C24" s="118" t="s">
        <v>2</v>
      </c>
      <c r="D24" s="120" t="s">
        <v>54</v>
      </c>
      <c r="E24" s="119" t="s">
        <v>63</v>
      </c>
      <c r="F24" s="119" t="s">
        <v>55</v>
      </c>
      <c r="M24" s="343"/>
      <c r="N24" s="343"/>
      <c r="O24" s="143"/>
    </row>
    <row r="25" spans="1:15" ht="15">
      <c r="A25" s="121">
        <v>1</v>
      </c>
      <c r="B25" s="122"/>
      <c r="C25" s="123"/>
      <c r="D25" s="124">
        <v>0</v>
      </c>
      <c r="E25" s="125"/>
      <c r="F25" s="126">
        <f>D25*E25</f>
        <v>0</v>
      </c>
      <c r="M25" s="343"/>
      <c r="N25" s="343"/>
      <c r="O25" s="143"/>
    </row>
    <row r="26" spans="1:15" ht="15">
      <c r="A26" s="121">
        <v>2</v>
      </c>
      <c r="B26" s="122"/>
      <c r="C26" s="127"/>
      <c r="D26" s="124">
        <v>0</v>
      </c>
      <c r="E26" s="128"/>
      <c r="F26" s="126">
        <f aca="true" t="shared" si="0" ref="F26:F32">D26*E26</f>
        <v>0</v>
      </c>
      <c r="M26" s="143"/>
      <c r="N26" s="143"/>
      <c r="O26" s="143"/>
    </row>
    <row r="27" spans="1:6" ht="15">
      <c r="A27" s="121">
        <v>3</v>
      </c>
      <c r="B27" s="122"/>
      <c r="C27" s="127"/>
      <c r="D27" s="124">
        <v>0</v>
      </c>
      <c r="E27" s="128"/>
      <c r="F27" s="126">
        <f t="shared" si="0"/>
        <v>0</v>
      </c>
    </row>
    <row r="28" spans="1:6" ht="15">
      <c r="A28" s="121">
        <v>4</v>
      </c>
      <c r="B28" s="122"/>
      <c r="C28" s="127"/>
      <c r="D28" s="124">
        <v>0</v>
      </c>
      <c r="E28" s="128"/>
      <c r="F28" s="126">
        <f t="shared" si="0"/>
        <v>0</v>
      </c>
    </row>
    <row r="29" spans="1:6" ht="15">
      <c r="A29" s="121">
        <v>5</v>
      </c>
      <c r="B29" s="122"/>
      <c r="C29" s="127"/>
      <c r="D29" s="124">
        <v>0</v>
      </c>
      <c r="E29" s="128"/>
      <c r="F29" s="126">
        <f t="shared" si="0"/>
        <v>0</v>
      </c>
    </row>
    <row r="30" spans="1:6" ht="15">
      <c r="A30" s="121">
        <v>6</v>
      </c>
      <c r="B30" s="122"/>
      <c r="C30" s="127"/>
      <c r="D30" s="124">
        <v>0</v>
      </c>
      <c r="E30" s="128"/>
      <c r="F30" s="126">
        <f t="shared" si="0"/>
        <v>0</v>
      </c>
    </row>
    <row r="31" spans="1:6" ht="15">
      <c r="A31" s="121">
        <v>7</v>
      </c>
      <c r="B31" s="122"/>
      <c r="C31" s="127" t="s">
        <v>61</v>
      </c>
      <c r="D31" s="124">
        <v>0</v>
      </c>
      <c r="E31" s="128"/>
      <c r="F31" s="126">
        <f t="shared" si="0"/>
        <v>0</v>
      </c>
    </row>
    <row r="32" spans="1:6" ht="15">
      <c r="A32" s="121">
        <v>8</v>
      </c>
      <c r="B32" s="122"/>
      <c r="C32" s="129" t="s">
        <v>49</v>
      </c>
      <c r="D32" s="124">
        <v>0</v>
      </c>
      <c r="E32" s="130"/>
      <c r="F32" s="126">
        <f t="shared" si="0"/>
        <v>0</v>
      </c>
    </row>
    <row r="33" spans="1:6" ht="15.75" thickBot="1">
      <c r="A33" s="131"/>
      <c r="B33" s="347" t="s">
        <v>62</v>
      </c>
      <c r="C33" s="347"/>
      <c r="D33" s="347"/>
      <c r="E33" s="132"/>
      <c r="F33" s="132">
        <f>SUM(F25:F32)</f>
        <v>0</v>
      </c>
    </row>
    <row r="34" spans="1:6" ht="15.75" thickTop="1">
      <c r="A34" s="133"/>
      <c r="B34" s="134"/>
      <c r="C34" s="134"/>
      <c r="D34" s="135"/>
      <c r="E34" s="136"/>
      <c r="F34" s="137"/>
    </row>
    <row r="35" spans="1:6" ht="14.25">
      <c r="A35" s="102"/>
      <c r="B35" s="103"/>
      <c r="C35" s="100"/>
      <c r="D35" s="100"/>
      <c r="E35" s="116"/>
      <c r="F35" s="101"/>
    </row>
    <row r="36" spans="1:6" ht="14.25">
      <c r="A36" s="140" t="s">
        <v>58</v>
      </c>
      <c r="B36" s="141"/>
      <c r="C36" s="140"/>
      <c r="D36" s="100"/>
      <c r="E36" s="116"/>
      <c r="F36" s="101"/>
    </row>
    <row r="37" spans="1:6" ht="14.25">
      <c r="A37" s="348" t="s">
        <v>59</v>
      </c>
      <c r="B37" s="348"/>
      <c r="C37" s="142"/>
      <c r="D37" s="142"/>
      <c r="E37" s="113"/>
      <c r="F37" s="101"/>
    </row>
    <row r="38" spans="1:6" ht="14.25">
      <c r="A38" s="102"/>
      <c r="B38" s="103"/>
      <c r="C38" s="100"/>
      <c r="D38" s="100"/>
      <c r="E38" s="116"/>
      <c r="F38" s="101"/>
    </row>
    <row r="39" spans="1:6" ht="14.25">
      <c r="A39" s="139" t="s">
        <v>51</v>
      </c>
      <c r="B39" s="139"/>
      <c r="C39" s="139"/>
      <c r="D39" s="139"/>
      <c r="E39" s="138"/>
      <c r="F39" s="98"/>
    </row>
  </sheetData>
  <sheetProtection/>
  <mergeCells count="27">
    <mergeCell ref="B2:C2"/>
    <mergeCell ref="D2:F2"/>
    <mergeCell ref="E3:F3"/>
    <mergeCell ref="D4:F4"/>
    <mergeCell ref="A5:C8"/>
    <mergeCell ref="D5:F5"/>
    <mergeCell ref="D6:F6"/>
    <mergeCell ref="C20:F20"/>
    <mergeCell ref="C21:F21"/>
    <mergeCell ref="B33:D33"/>
    <mergeCell ref="A37:B37"/>
    <mergeCell ref="B10:C10"/>
    <mergeCell ref="B11:C11"/>
    <mergeCell ref="B12:C12"/>
    <mergeCell ref="B13:C13"/>
    <mergeCell ref="A15:F15"/>
    <mergeCell ref="A16:B16"/>
    <mergeCell ref="M24:N24"/>
    <mergeCell ref="M25:N25"/>
    <mergeCell ref="A17:B17"/>
    <mergeCell ref="A19:B19"/>
    <mergeCell ref="A20:B20"/>
    <mergeCell ref="A21:B21"/>
    <mergeCell ref="C19:F19"/>
    <mergeCell ref="C17:D17"/>
    <mergeCell ref="A18:B18"/>
    <mergeCell ref="C18:E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1" max="1" width="4.421875" style="0" customWidth="1"/>
    <col min="2" max="2" width="9.7109375" style="0" bestFit="1" customWidth="1"/>
    <col min="3" max="3" width="4.28125" style="0" customWidth="1"/>
    <col min="4" max="4" width="55.57421875" style="0" customWidth="1"/>
    <col min="5" max="8" width="3.28125" style="0" customWidth="1"/>
    <col min="9" max="9" width="6.8515625" style="0" bestFit="1" customWidth="1"/>
    <col min="10" max="10" width="16.140625" style="0" customWidth="1"/>
    <col min="11" max="11" width="8.421875" style="0" bestFit="1" customWidth="1"/>
    <col min="12" max="12" width="14.28125" style="0" bestFit="1" customWidth="1"/>
    <col min="13" max="13" width="15.140625" style="0" customWidth="1"/>
  </cols>
  <sheetData>
    <row r="1" spans="1:13" ht="24">
      <c r="A1" s="463" t="s">
        <v>186</v>
      </c>
      <c r="B1" s="464"/>
      <c r="C1" s="464"/>
      <c r="D1" s="464"/>
      <c r="E1" s="455" t="s">
        <v>97</v>
      </c>
      <c r="F1" s="455"/>
      <c r="G1" s="455"/>
      <c r="H1" s="455"/>
      <c r="I1" s="455"/>
      <c r="J1" s="455"/>
      <c r="K1" s="455"/>
      <c r="L1" s="455"/>
      <c r="M1" s="455"/>
    </row>
    <row r="2" spans="1:13" ht="15">
      <c r="A2" s="465" t="s">
        <v>187</v>
      </c>
      <c r="B2" s="466"/>
      <c r="C2" s="466"/>
      <c r="D2" s="466"/>
      <c r="E2" s="197"/>
      <c r="F2" s="198"/>
      <c r="G2" s="198"/>
      <c r="H2" s="198"/>
      <c r="I2" s="197"/>
      <c r="J2" s="456" t="s">
        <v>99</v>
      </c>
      <c r="K2" s="456"/>
      <c r="L2" s="199"/>
      <c r="M2" s="199"/>
    </row>
    <row r="3" spans="1:13" ht="15">
      <c r="A3" s="465" t="s">
        <v>188</v>
      </c>
      <c r="B3" s="466"/>
      <c r="C3" s="466"/>
      <c r="D3" s="466"/>
      <c r="E3" s="197"/>
      <c r="F3" s="198"/>
      <c r="G3" s="198"/>
      <c r="H3" s="198"/>
      <c r="I3" s="197"/>
      <c r="J3" s="457" t="s">
        <v>155</v>
      </c>
      <c r="K3" s="457"/>
      <c r="L3" s="456"/>
      <c r="M3" s="456"/>
    </row>
    <row r="4" spans="1:13" ht="15.75" thickBot="1">
      <c r="A4" s="467" t="s">
        <v>190</v>
      </c>
      <c r="B4" s="468"/>
      <c r="C4" s="468"/>
      <c r="D4" s="468"/>
      <c r="E4" s="197"/>
      <c r="F4" s="198"/>
      <c r="G4" s="198"/>
      <c r="H4" s="198"/>
      <c r="I4" s="197"/>
      <c r="J4" s="457" t="s">
        <v>150</v>
      </c>
      <c r="K4" s="457"/>
      <c r="L4" s="417">
        <v>44797</v>
      </c>
      <c r="M4" s="417"/>
    </row>
    <row r="5" spans="1:13" ht="29.25" customHeight="1" thickBot="1">
      <c r="A5" s="200" t="s">
        <v>0</v>
      </c>
      <c r="B5" s="201" t="s">
        <v>1</v>
      </c>
      <c r="C5" s="418" t="s">
        <v>2</v>
      </c>
      <c r="D5" s="420"/>
      <c r="E5" s="418" t="s">
        <v>29</v>
      </c>
      <c r="F5" s="420"/>
      <c r="G5" s="418" t="s">
        <v>26</v>
      </c>
      <c r="H5" s="419"/>
      <c r="I5" s="420"/>
      <c r="J5" s="202" t="s">
        <v>95</v>
      </c>
      <c r="K5" s="195"/>
      <c r="L5" s="421"/>
      <c r="M5" s="422"/>
    </row>
    <row r="6" spans="1:13" ht="15">
      <c r="A6" s="461" t="s">
        <v>104</v>
      </c>
      <c r="B6" s="462"/>
      <c r="C6" s="462"/>
      <c r="D6" s="462"/>
      <c r="E6" s="415">
        <v>1</v>
      </c>
      <c r="F6" s="416"/>
      <c r="G6" s="437" t="s">
        <v>9</v>
      </c>
      <c r="H6" s="438"/>
      <c r="I6" s="439"/>
      <c r="J6" s="423">
        <v>19330</v>
      </c>
      <c r="K6" s="427"/>
      <c r="L6" s="429"/>
      <c r="M6" s="430"/>
    </row>
    <row r="7" spans="1:13" ht="15">
      <c r="A7" s="213" t="s">
        <v>66</v>
      </c>
      <c r="B7" s="213"/>
      <c r="C7" s="360" t="s">
        <v>182</v>
      </c>
      <c r="D7" s="361"/>
      <c r="E7" s="377">
        <v>1</v>
      </c>
      <c r="F7" s="378"/>
      <c r="G7" s="440"/>
      <c r="H7" s="441"/>
      <c r="I7" s="442"/>
      <c r="J7" s="424"/>
      <c r="K7" s="428"/>
      <c r="L7" s="431"/>
      <c r="M7" s="432"/>
    </row>
    <row r="8" spans="1:13" ht="15">
      <c r="A8" s="368" t="s">
        <v>103</v>
      </c>
      <c r="B8" s="368"/>
      <c r="C8" s="360" t="s">
        <v>185</v>
      </c>
      <c r="D8" s="367"/>
      <c r="E8" s="377">
        <v>2</v>
      </c>
      <c r="F8" s="378"/>
      <c r="G8" s="440"/>
      <c r="H8" s="441"/>
      <c r="I8" s="442"/>
      <c r="J8" s="424"/>
      <c r="K8" s="428"/>
      <c r="L8" s="431"/>
      <c r="M8" s="432"/>
    </row>
    <row r="9" spans="1:13" ht="15">
      <c r="A9" s="368" t="s">
        <v>67</v>
      </c>
      <c r="B9" s="368"/>
      <c r="C9" s="360" t="s">
        <v>106</v>
      </c>
      <c r="D9" s="361"/>
      <c r="E9" s="377">
        <v>1</v>
      </c>
      <c r="F9" s="378"/>
      <c r="G9" s="440"/>
      <c r="H9" s="441"/>
      <c r="I9" s="442"/>
      <c r="J9" s="424"/>
      <c r="K9" s="428"/>
      <c r="L9" s="431"/>
      <c r="M9" s="432"/>
    </row>
    <row r="10" spans="1:13" ht="15">
      <c r="A10" s="368" t="s">
        <v>98</v>
      </c>
      <c r="B10" s="368"/>
      <c r="C10" s="360" t="s">
        <v>156</v>
      </c>
      <c r="D10" s="361"/>
      <c r="E10" s="377">
        <v>1</v>
      </c>
      <c r="F10" s="378"/>
      <c r="G10" s="440"/>
      <c r="H10" s="441"/>
      <c r="I10" s="442"/>
      <c r="J10" s="424"/>
      <c r="K10" s="428"/>
      <c r="L10" s="431"/>
      <c r="M10" s="432"/>
    </row>
    <row r="11" spans="1:13" ht="15">
      <c r="A11" s="360" t="s">
        <v>105</v>
      </c>
      <c r="B11" s="460"/>
      <c r="C11" s="360" t="s">
        <v>157</v>
      </c>
      <c r="D11" s="367"/>
      <c r="E11" s="377">
        <v>1</v>
      </c>
      <c r="F11" s="378"/>
      <c r="G11" s="440"/>
      <c r="H11" s="441"/>
      <c r="I11" s="442"/>
      <c r="J11" s="424"/>
      <c r="K11" s="428"/>
      <c r="L11" s="431"/>
      <c r="M11" s="432"/>
    </row>
    <row r="12" spans="1:13" ht="15">
      <c r="A12" s="368" t="s">
        <v>110</v>
      </c>
      <c r="B12" s="368"/>
      <c r="C12" s="360" t="s">
        <v>158</v>
      </c>
      <c r="D12" s="361"/>
      <c r="E12" s="389">
        <v>2</v>
      </c>
      <c r="F12" s="390"/>
      <c r="G12" s="440"/>
      <c r="H12" s="441"/>
      <c r="I12" s="442"/>
      <c r="J12" s="424"/>
      <c r="K12" s="428"/>
      <c r="L12" s="431"/>
      <c r="M12" s="432"/>
    </row>
    <row r="13" spans="1:13" ht="15">
      <c r="A13" s="368" t="s">
        <v>68</v>
      </c>
      <c r="B13" s="368"/>
      <c r="C13" s="360" t="s">
        <v>159</v>
      </c>
      <c r="D13" s="361"/>
      <c r="E13" s="389">
        <v>1</v>
      </c>
      <c r="F13" s="390"/>
      <c r="G13" s="440"/>
      <c r="H13" s="441"/>
      <c r="I13" s="442"/>
      <c r="J13" s="424"/>
      <c r="K13" s="428"/>
      <c r="L13" s="431"/>
      <c r="M13" s="432"/>
    </row>
    <row r="14" spans="1:13" ht="15.75" customHeight="1">
      <c r="A14" s="368" t="s">
        <v>111</v>
      </c>
      <c r="B14" s="368"/>
      <c r="C14" s="360" t="s">
        <v>143</v>
      </c>
      <c r="D14" s="361"/>
      <c r="E14" s="387">
        <v>1</v>
      </c>
      <c r="F14" s="388"/>
      <c r="G14" s="440"/>
      <c r="H14" s="441"/>
      <c r="I14" s="442"/>
      <c r="J14" s="424"/>
      <c r="K14" s="428"/>
      <c r="L14" s="431"/>
      <c r="M14" s="432"/>
    </row>
    <row r="15" spans="1:13" ht="15.75" customHeight="1">
      <c r="A15" s="368" t="s">
        <v>112</v>
      </c>
      <c r="B15" s="368"/>
      <c r="C15" s="360" t="s">
        <v>138</v>
      </c>
      <c r="D15" s="367"/>
      <c r="E15" s="365">
        <v>3</v>
      </c>
      <c r="F15" s="366"/>
      <c r="G15" s="440"/>
      <c r="H15" s="441"/>
      <c r="I15" s="442"/>
      <c r="J15" s="424"/>
      <c r="K15" s="428"/>
      <c r="L15" s="431"/>
      <c r="M15" s="432"/>
    </row>
    <row r="16" spans="1:13" ht="15.75" customHeight="1">
      <c r="A16" s="368" t="s">
        <v>113</v>
      </c>
      <c r="B16" s="368"/>
      <c r="C16" s="360" t="s">
        <v>160</v>
      </c>
      <c r="D16" s="361"/>
      <c r="E16" s="387">
        <v>1</v>
      </c>
      <c r="F16" s="388"/>
      <c r="G16" s="440"/>
      <c r="H16" s="441"/>
      <c r="I16" s="442"/>
      <c r="J16" s="424"/>
      <c r="K16" s="428"/>
      <c r="L16" s="431"/>
      <c r="M16" s="432"/>
    </row>
    <row r="17" spans="1:13" ht="16.5" thickBot="1">
      <c r="A17" s="399" t="s">
        <v>69</v>
      </c>
      <c r="B17" s="400"/>
      <c r="C17" s="360" t="s">
        <v>183</v>
      </c>
      <c r="D17" s="361"/>
      <c r="E17" s="381">
        <v>1</v>
      </c>
      <c r="F17" s="382"/>
      <c r="G17" s="440"/>
      <c r="H17" s="441"/>
      <c r="I17" s="442"/>
      <c r="J17" s="424"/>
      <c r="K17" s="428"/>
      <c r="L17" s="431"/>
      <c r="M17" s="432"/>
    </row>
    <row r="18" spans="1:13" ht="15.75">
      <c r="A18" s="399" t="s">
        <v>114</v>
      </c>
      <c r="B18" s="400"/>
      <c r="C18" s="383" t="s">
        <v>161</v>
      </c>
      <c r="D18" s="384"/>
      <c r="E18" s="385">
        <v>1</v>
      </c>
      <c r="F18" s="386"/>
      <c r="G18" s="443"/>
      <c r="H18" s="444"/>
      <c r="I18" s="445"/>
      <c r="J18" s="425"/>
      <c r="K18" s="425"/>
      <c r="L18" s="433"/>
      <c r="M18" s="434"/>
    </row>
    <row r="19" spans="1:13" ht="15">
      <c r="A19" s="368" t="s">
        <v>115</v>
      </c>
      <c r="B19" s="368"/>
      <c r="C19" s="360" t="s">
        <v>162</v>
      </c>
      <c r="D19" s="367"/>
      <c r="E19" s="365">
        <v>3</v>
      </c>
      <c r="F19" s="366"/>
      <c r="G19" s="443"/>
      <c r="H19" s="444"/>
      <c r="I19" s="445"/>
      <c r="J19" s="425"/>
      <c r="K19" s="425"/>
      <c r="L19" s="433"/>
      <c r="M19" s="434"/>
    </row>
    <row r="20" spans="1:13" ht="15.75" thickBot="1">
      <c r="A20" s="394" t="s">
        <v>116</v>
      </c>
      <c r="B20" s="395"/>
      <c r="C20" s="458" t="s">
        <v>133</v>
      </c>
      <c r="D20" s="459"/>
      <c r="E20" s="401">
        <v>2</v>
      </c>
      <c r="F20" s="402"/>
      <c r="G20" s="446"/>
      <c r="H20" s="447"/>
      <c r="I20" s="448"/>
      <c r="J20" s="426"/>
      <c r="K20" s="426"/>
      <c r="L20" s="435"/>
      <c r="M20" s="436"/>
    </row>
    <row r="21" spans="1:13" ht="15.75">
      <c r="A21" s="375" t="s">
        <v>96</v>
      </c>
      <c r="B21" s="396" t="s">
        <v>1</v>
      </c>
      <c r="C21" s="369" t="s">
        <v>19</v>
      </c>
      <c r="D21" s="370"/>
      <c r="E21" s="362" t="s">
        <v>93</v>
      </c>
      <c r="F21" s="363"/>
      <c r="G21" s="363"/>
      <c r="H21" s="363"/>
      <c r="I21" s="364"/>
      <c r="J21" s="412" t="s">
        <v>94</v>
      </c>
      <c r="K21" s="406" t="s">
        <v>22</v>
      </c>
      <c r="L21" s="391" t="s">
        <v>189</v>
      </c>
      <c r="M21" s="403" t="s">
        <v>3</v>
      </c>
    </row>
    <row r="22" spans="1:13" ht="15.75">
      <c r="A22" s="376"/>
      <c r="B22" s="397"/>
      <c r="C22" s="371"/>
      <c r="D22" s="372"/>
      <c r="E22" s="409" t="s">
        <v>91</v>
      </c>
      <c r="F22" s="410"/>
      <c r="G22" s="410"/>
      <c r="H22" s="410"/>
      <c r="I22" s="411"/>
      <c r="J22" s="413"/>
      <c r="K22" s="407"/>
      <c r="L22" s="392"/>
      <c r="M22" s="404"/>
    </row>
    <row r="23" spans="1:13" ht="15">
      <c r="A23" s="376"/>
      <c r="B23" s="398"/>
      <c r="C23" s="373"/>
      <c r="D23" s="374"/>
      <c r="E23" s="203">
        <v>1</v>
      </c>
      <c r="F23" s="204">
        <v>2</v>
      </c>
      <c r="G23" s="204">
        <v>3</v>
      </c>
      <c r="H23" s="204">
        <v>4</v>
      </c>
      <c r="I23" s="205" t="s">
        <v>92</v>
      </c>
      <c r="J23" s="414"/>
      <c r="K23" s="408"/>
      <c r="L23" s="393"/>
      <c r="M23" s="405"/>
    </row>
    <row r="24" spans="1:13" ht="18" customHeight="1">
      <c r="A24" s="225">
        <v>1</v>
      </c>
      <c r="B24" s="226" t="s">
        <v>109</v>
      </c>
      <c r="C24" s="453" t="s">
        <v>192</v>
      </c>
      <c r="D24" s="453"/>
      <c r="E24" s="227">
        <v>1</v>
      </c>
      <c r="F24" s="221"/>
      <c r="G24" s="221"/>
      <c r="H24" s="221"/>
      <c r="I24" s="228">
        <f aca="true" t="shared" si="0" ref="I24:I53">SUM(E24:H24)</f>
        <v>1</v>
      </c>
      <c r="J24" s="229">
        <v>19330</v>
      </c>
      <c r="K24" s="207">
        <v>0.2</v>
      </c>
      <c r="L24" s="206">
        <f>J24-J24*K24</f>
        <v>15464</v>
      </c>
      <c r="M24" s="206">
        <f>I24*L24</f>
        <v>15464</v>
      </c>
    </row>
    <row r="25" spans="1:13" ht="18" customHeight="1">
      <c r="A25" s="225">
        <v>2</v>
      </c>
      <c r="B25" s="226" t="s">
        <v>117</v>
      </c>
      <c r="C25" s="452" t="s">
        <v>101</v>
      </c>
      <c r="D25" s="230" t="s">
        <v>146</v>
      </c>
      <c r="E25" s="357"/>
      <c r="F25" s="358"/>
      <c r="G25" s="358"/>
      <c r="H25" s="358"/>
      <c r="I25" s="358"/>
      <c r="J25" s="358"/>
      <c r="K25" s="358"/>
      <c r="L25" s="358"/>
      <c r="M25" s="359"/>
    </row>
    <row r="26" spans="1:13" ht="18" customHeight="1">
      <c r="A26" s="225">
        <v>3</v>
      </c>
      <c r="B26" s="226" t="s">
        <v>144</v>
      </c>
      <c r="C26" s="452"/>
      <c r="D26" s="231" t="s">
        <v>180</v>
      </c>
      <c r="E26" s="227"/>
      <c r="F26" s="221"/>
      <c r="G26" s="221"/>
      <c r="H26" s="221"/>
      <c r="I26" s="228">
        <f t="shared" si="0"/>
        <v>0</v>
      </c>
      <c r="J26" s="206">
        <v>1350</v>
      </c>
      <c r="K26" s="207">
        <v>0.2</v>
      </c>
      <c r="L26" s="206">
        <f>J26-J26*K26</f>
        <v>1080</v>
      </c>
      <c r="M26" s="206">
        <f aca="true" t="shared" si="1" ref="M26:M53">I26*L26</f>
        <v>0</v>
      </c>
    </row>
    <row r="27" spans="1:13" ht="18" customHeight="1">
      <c r="A27" s="225">
        <v>4</v>
      </c>
      <c r="B27" s="226" t="s">
        <v>145</v>
      </c>
      <c r="C27" s="452"/>
      <c r="D27" s="232" t="s">
        <v>163</v>
      </c>
      <c r="E27" s="227"/>
      <c r="F27" s="221"/>
      <c r="G27" s="221"/>
      <c r="H27" s="221"/>
      <c r="I27" s="228">
        <f t="shared" si="0"/>
        <v>0</v>
      </c>
      <c r="J27" s="206">
        <v>650</v>
      </c>
      <c r="K27" s="207">
        <v>0.2</v>
      </c>
      <c r="L27" s="206">
        <f>J27-J27*K27</f>
        <v>520</v>
      </c>
      <c r="M27" s="206">
        <f t="shared" si="1"/>
        <v>0</v>
      </c>
    </row>
    <row r="28" spans="1:13" ht="18" customHeight="1">
      <c r="A28" s="225">
        <v>5</v>
      </c>
      <c r="B28" s="226" t="s">
        <v>118</v>
      </c>
      <c r="C28" s="452"/>
      <c r="D28" s="226" t="s">
        <v>135</v>
      </c>
      <c r="E28" s="210"/>
      <c r="F28" s="208"/>
      <c r="G28" s="208"/>
      <c r="H28" s="208"/>
      <c r="I28" s="233">
        <f t="shared" si="0"/>
        <v>0</v>
      </c>
      <c r="J28" s="209">
        <v>1360</v>
      </c>
      <c r="K28" s="207">
        <v>0.2</v>
      </c>
      <c r="L28" s="209">
        <f aca="true" t="shared" si="2" ref="L28:L47">J28-J28*K28</f>
        <v>1088</v>
      </c>
      <c r="M28" s="206">
        <f t="shared" si="1"/>
        <v>0</v>
      </c>
    </row>
    <row r="29" spans="1:13" ht="18" customHeight="1">
      <c r="A29" s="225">
        <v>6</v>
      </c>
      <c r="B29" s="226" t="s">
        <v>137</v>
      </c>
      <c r="C29" s="452"/>
      <c r="D29" s="226" t="s">
        <v>179</v>
      </c>
      <c r="E29" s="210"/>
      <c r="F29" s="208"/>
      <c r="G29" s="208"/>
      <c r="H29" s="208"/>
      <c r="I29" s="233">
        <f t="shared" si="0"/>
        <v>0</v>
      </c>
      <c r="J29" s="209">
        <v>660</v>
      </c>
      <c r="K29" s="207">
        <v>0.2</v>
      </c>
      <c r="L29" s="209">
        <f t="shared" si="2"/>
        <v>528</v>
      </c>
      <c r="M29" s="206">
        <f t="shared" si="1"/>
        <v>0</v>
      </c>
    </row>
    <row r="30" spans="1:13" ht="18" customHeight="1">
      <c r="A30" s="225">
        <v>7</v>
      </c>
      <c r="B30" s="226" t="s">
        <v>151</v>
      </c>
      <c r="C30" s="452"/>
      <c r="D30" s="226" t="s">
        <v>152</v>
      </c>
      <c r="E30" s="210"/>
      <c r="F30" s="208"/>
      <c r="G30" s="208"/>
      <c r="H30" s="208"/>
      <c r="I30" s="233">
        <f>SUM(E30:H30)</f>
        <v>0</v>
      </c>
      <c r="J30" s="209">
        <v>408</v>
      </c>
      <c r="K30" s="207">
        <v>0.2</v>
      </c>
      <c r="L30" s="209">
        <f>J30-J30*K30</f>
        <v>326.4</v>
      </c>
      <c r="M30" s="206">
        <f t="shared" si="1"/>
        <v>0</v>
      </c>
    </row>
    <row r="31" spans="1:13" ht="18" customHeight="1">
      <c r="A31" s="225">
        <v>8</v>
      </c>
      <c r="B31" s="226" t="s">
        <v>153</v>
      </c>
      <c r="C31" s="452"/>
      <c r="D31" s="226" t="s">
        <v>154</v>
      </c>
      <c r="E31" s="210"/>
      <c r="F31" s="208"/>
      <c r="G31" s="208"/>
      <c r="H31" s="208"/>
      <c r="I31" s="233">
        <f>SUM(E31:H31)</f>
        <v>0</v>
      </c>
      <c r="J31" s="209">
        <v>315</v>
      </c>
      <c r="K31" s="207">
        <v>0.2</v>
      </c>
      <c r="L31" s="209">
        <f>J31-J31*K31</f>
        <v>252</v>
      </c>
      <c r="M31" s="206">
        <f t="shared" si="1"/>
        <v>0</v>
      </c>
    </row>
    <row r="32" spans="1:13" ht="18" customHeight="1">
      <c r="A32" s="225">
        <v>9</v>
      </c>
      <c r="B32" s="226" t="s">
        <v>70</v>
      </c>
      <c r="C32" s="452"/>
      <c r="D32" s="226" t="s">
        <v>168</v>
      </c>
      <c r="E32" s="210"/>
      <c r="F32" s="208"/>
      <c r="G32" s="208"/>
      <c r="H32" s="208"/>
      <c r="I32" s="233">
        <f t="shared" si="0"/>
        <v>0</v>
      </c>
      <c r="J32" s="209">
        <v>687</v>
      </c>
      <c r="K32" s="207">
        <v>0.2</v>
      </c>
      <c r="L32" s="209">
        <f t="shared" si="2"/>
        <v>549.6</v>
      </c>
      <c r="M32" s="206">
        <f t="shared" si="1"/>
        <v>0</v>
      </c>
    </row>
    <row r="33" spans="1:13" ht="18" customHeight="1">
      <c r="A33" s="225">
        <v>10</v>
      </c>
      <c r="B33" s="226" t="s">
        <v>149</v>
      </c>
      <c r="C33" s="452"/>
      <c r="D33" s="226" t="s">
        <v>169</v>
      </c>
      <c r="E33" s="210"/>
      <c r="F33" s="208"/>
      <c r="G33" s="208"/>
      <c r="H33" s="208"/>
      <c r="I33" s="233">
        <f>SUM(E33:H33)</f>
        <v>0</v>
      </c>
      <c r="J33" s="209">
        <v>830</v>
      </c>
      <c r="K33" s="207">
        <v>0.2</v>
      </c>
      <c r="L33" s="209">
        <f>J33-J33*K33</f>
        <v>664</v>
      </c>
      <c r="M33" s="206">
        <f t="shared" si="1"/>
        <v>0</v>
      </c>
    </row>
    <row r="34" spans="1:13" ht="18" customHeight="1">
      <c r="A34" s="225">
        <v>11</v>
      </c>
      <c r="B34" s="226" t="s">
        <v>140</v>
      </c>
      <c r="C34" s="452"/>
      <c r="D34" s="226" t="s">
        <v>139</v>
      </c>
      <c r="E34" s="210"/>
      <c r="F34" s="210"/>
      <c r="G34" s="210"/>
      <c r="H34" s="210"/>
      <c r="I34" s="233">
        <f t="shared" si="0"/>
        <v>0</v>
      </c>
      <c r="J34" s="209">
        <v>340</v>
      </c>
      <c r="K34" s="207">
        <v>0.2</v>
      </c>
      <c r="L34" s="209">
        <f t="shared" si="2"/>
        <v>272</v>
      </c>
      <c r="M34" s="206">
        <f t="shared" si="1"/>
        <v>0</v>
      </c>
    </row>
    <row r="35" spans="1:13" ht="18" customHeight="1">
      <c r="A35" s="225">
        <v>12</v>
      </c>
      <c r="B35" s="226" t="s">
        <v>134</v>
      </c>
      <c r="C35" s="452"/>
      <c r="D35" s="226" t="s">
        <v>141</v>
      </c>
      <c r="E35" s="210"/>
      <c r="F35" s="210"/>
      <c r="G35" s="210"/>
      <c r="H35" s="210"/>
      <c r="I35" s="233">
        <f t="shared" si="0"/>
        <v>0</v>
      </c>
      <c r="J35" s="209">
        <v>360</v>
      </c>
      <c r="K35" s="207">
        <v>0.2</v>
      </c>
      <c r="L35" s="209">
        <f t="shared" si="2"/>
        <v>288</v>
      </c>
      <c r="M35" s="206">
        <f t="shared" si="1"/>
        <v>0</v>
      </c>
    </row>
    <row r="36" spans="1:13" ht="18" customHeight="1">
      <c r="A36" s="225">
        <v>13</v>
      </c>
      <c r="B36" s="226" t="s">
        <v>119</v>
      </c>
      <c r="C36" s="452"/>
      <c r="D36" s="234" t="s">
        <v>166</v>
      </c>
      <c r="E36" s="210"/>
      <c r="F36" s="210"/>
      <c r="G36" s="210"/>
      <c r="H36" s="210"/>
      <c r="I36" s="233">
        <f t="shared" si="0"/>
        <v>0</v>
      </c>
      <c r="J36" s="209">
        <v>470</v>
      </c>
      <c r="K36" s="207">
        <v>0.2</v>
      </c>
      <c r="L36" s="209">
        <f t="shared" si="2"/>
        <v>376</v>
      </c>
      <c r="M36" s="206">
        <f t="shared" si="1"/>
        <v>0</v>
      </c>
    </row>
    <row r="37" spans="1:13" ht="18" customHeight="1">
      <c r="A37" s="225">
        <v>14</v>
      </c>
      <c r="B37" s="226" t="s">
        <v>120</v>
      </c>
      <c r="C37" s="452"/>
      <c r="D37" s="226" t="s">
        <v>167</v>
      </c>
      <c r="E37" s="210"/>
      <c r="F37" s="210"/>
      <c r="G37" s="210"/>
      <c r="H37" s="210"/>
      <c r="I37" s="233">
        <f t="shared" si="0"/>
        <v>0</v>
      </c>
      <c r="J37" s="209">
        <v>389</v>
      </c>
      <c r="K37" s="207">
        <v>0.2</v>
      </c>
      <c r="L37" s="209">
        <f t="shared" si="2"/>
        <v>311.2</v>
      </c>
      <c r="M37" s="206">
        <f t="shared" si="1"/>
        <v>0</v>
      </c>
    </row>
    <row r="38" spans="1:13" ht="18" customHeight="1">
      <c r="A38" s="225">
        <v>15</v>
      </c>
      <c r="B38" s="226" t="s">
        <v>121</v>
      </c>
      <c r="C38" s="452"/>
      <c r="D38" s="226" t="s">
        <v>181</v>
      </c>
      <c r="E38" s="210"/>
      <c r="F38" s="210"/>
      <c r="G38" s="210"/>
      <c r="H38" s="210"/>
      <c r="I38" s="233">
        <f t="shared" si="0"/>
        <v>0</v>
      </c>
      <c r="J38" s="209">
        <v>420</v>
      </c>
      <c r="K38" s="207">
        <v>0.2</v>
      </c>
      <c r="L38" s="209">
        <f t="shared" si="2"/>
        <v>336</v>
      </c>
      <c r="M38" s="206">
        <f t="shared" si="1"/>
        <v>0</v>
      </c>
    </row>
    <row r="39" spans="1:13" ht="18" customHeight="1">
      <c r="A39" s="225">
        <v>16</v>
      </c>
      <c r="B39" s="226" t="s">
        <v>148</v>
      </c>
      <c r="C39" s="452"/>
      <c r="D39" s="226" t="s">
        <v>178</v>
      </c>
      <c r="E39" s="210"/>
      <c r="F39" s="210"/>
      <c r="G39" s="210"/>
      <c r="H39" s="210"/>
      <c r="I39" s="233">
        <f>SUM(E39:H39)</f>
        <v>0</v>
      </c>
      <c r="J39" s="209">
        <v>421</v>
      </c>
      <c r="K39" s="207">
        <v>0.2</v>
      </c>
      <c r="L39" s="209">
        <f>J39-J39*K39</f>
        <v>336.8</v>
      </c>
      <c r="M39" s="206">
        <f t="shared" si="1"/>
        <v>0</v>
      </c>
    </row>
    <row r="40" spans="1:13" ht="18" customHeight="1">
      <c r="A40" s="225">
        <v>17</v>
      </c>
      <c r="B40" s="226" t="s">
        <v>122</v>
      </c>
      <c r="C40" s="452"/>
      <c r="D40" s="226" t="s">
        <v>170</v>
      </c>
      <c r="E40" s="210"/>
      <c r="F40" s="210"/>
      <c r="G40" s="210"/>
      <c r="H40" s="210"/>
      <c r="I40" s="233">
        <f t="shared" si="0"/>
        <v>0</v>
      </c>
      <c r="J40" s="209">
        <v>180</v>
      </c>
      <c r="K40" s="207">
        <v>0.2</v>
      </c>
      <c r="L40" s="209">
        <f>J40-J40*K40</f>
        <v>144</v>
      </c>
      <c r="M40" s="206">
        <f t="shared" si="1"/>
        <v>0</v>
      </c>
    </row>
    <row r="41" spans="1:13" s="194" customFormat="1" ht="18" customHeight="1">
      <c r="A41" s="225">
        <v>18</v>
      </c>
      <c r="B41" s="234" t="s">
        <v>123</v>
      </c>
      <c r="C41" s="452"/>
      <c r="D41" s="234" t="s">
        <v>100</v>
      </c>
      <c r="E41" s="210"/>
      <c r="F41" s="218"/>
      <c r="G41" s="218"/>
      <c r="H41" s="218"/>
      <c r="I41" s="233">
        <f t="shared" si="0"/>
        <v>0</v>
      </c>
      <c r="J41" s="209">
        <v>360</v>
      </c>
      <c r="K41" s="207">
        <v>0.2</v>
      </c>
      <c r="L41" s="209">
        <f t="shared" si="2"/>
        <v>288</v>
      </c>
      <c r="M41" s="206">
        <f t="shared" si="1"/>
        <v>0</v>
      </c>
    </row>
    <row r="42" spans="1:13" s="194" customFormat="1" ht="18" customHeight="1">
      <c r="A42" s="225">
        <v>19</v>
      </c>
      <c r="B42" s="234" t="s">
        <v>124</v>
      </c>
      <c r="C42" s="452"/>
      <c r="D42" s="234" t="s">
        <v>171</v>
      </c>
      <c r="E42" s="210"/>
      <c r="F42" s="218"/>
      <c r="G42" s="218"/>
      <c r="H42" s="218"/>
      <c r="I42" s="233">
        <f t="shared" si="0"/>
        <v>0</v>
      </c>
      <c r="J42" s="209">
        <v>286</v>
      </c>
      <c r="K42" s="207">
        <v>0.2</v>
      </c>
      <c r="L42" s="209">
        <f t="shared" si="2"/>
        <v>228.8</v>
      </c>
      <c r="M42" s="206">
        <f t="shared" si="1"/>
        <v>0</v>
      </c>
    </row>
    <row r="43" spans="1:13" s="194" customFormat="1" ht="18" customHeight="1">
      <c r="A43" s="225">
        <v>20</v>
      </c>
      <c r="B43" s="234" t="s">
        <v>125</v>
      </c>
      <c r="C43" s="452"/>
      <c r="D43" s="234" t="s">
        <v>172</v>
      </c>
      <c r="E43" s="210"/>
      <c r="F43" s="218"/>
      <c r="G43" s="218"/>
      <c r="H43" s="218"/>
      <c r="I43" s="233">
        <f t="shared" si="0"/>
        <v>0</v>
      </c>
      <c r="J43" s="209">
        <v>340</v>
      </c>
      <c r="K43" s="207">
        <v>0.2</v>
      </c>
      <c r="L43" s="209">
        <f t="shared" si="2"/>
        <v>272</v>
      </c>
      <c r="M43" s="206">
        <f t="shared" si="1"/>
        <v>0</v>
      </c>
    </row>
    <row r="44" spans="1:13" s="194" customFormat="1" ht="18" customHeight="1">
      <c r="A44" s="225">
        <v>21</v>
      </c>
      <c r="B44" s="234" t="s">
        <v>126</v>
      </c>
      <c r="C44" s="452"/>
      <c r="D44" s="234" t="s">
        <v>173</v>
      </c>
      <c r="E44" s="210"/>
      <c r="F44" s="218"/>
      <c r="G44" s="218"/>
      <c r="H44" s="218"/>
      <c r="I44" s="233">
        <f t="shared" si="0"/>
        <v>0</v>
      </c>
      <c r="J44" s="209">
        <v>930</v>
      </c>
      <c r="K44" s="207">
        <v>0.2</v>
      </c>
      <c r="L44" s="209">
        <f t="shared" si="2"/>
        <v>744</v>
      </c>
      <c r="M44" s="206">
        <f t="shared" si="1"/>
        <v>0</v>
      </c>
    </row>
    <row r="45" spans="1:13" s="194" customFormat="1" ht="18" customHeight="1">
      <c r="A45" s="225">
        <v>22</v>
      </c>
      <c r="B45" s="235" t="s">
        <v>127</v>
      </c>
      <c r="C45" s="452"/>
      <c r="D45" s="234" t="s">
        <v>108</v>
      </c>
      <c r="E45" s="210"/>
      <c r="F45" s="218"/>
      <c r="G45" s="218"/>
      <c r="H45" s="218"/>
      <c r="I45" s="233">
        <f t="shared" si="0"/>
        <v>0</v>
      </c>
      <c r="J45" s="209">
        <v>344</v>
      </c>
      <c r="K45" s="207">
        <v>0.2</v>
      </c>
      <c r="L45" s="209">
        <f>J45-J45*K45</f>
        <v>275.2</v>
      </c>
      <c r="M45" s="206">
        <f t="shared" si="1"/>
        <v>0</v>
      </c>
    </row>
    <row r="46" spans="1:13" s="194" customFormat="1" ht="18" customHeight="1">
      <c r="A46" s="225">
        <v>23</v>
      </c>
      <c r="B46" s="234" t="s">
        <v>128</v>
      </c>
      <c r="C46" s="452"/>
      <c r="D46" s="234" t="s">
        <v>174</v>
      </c>
      <c r="E46" s="210"/>
      <c r="F46" s="218"/>
      <c r="G46" s="218"/>
      <c r="H46" s="218"/>
      <c r="I46" s="233">
        <f t="shared" si="0"/>
        <v>0</v>
      </c>
      <c r="J46" s="209">
        <v>165</v>
      </c>
      <c r="K46" s="207">
        <v>0.2</v>
      </c>
      <c r="L46" s="209">
        <f t="shared" si="2"/>
        <v>132</v>
      </c>
      <c r="M46" s="206">
        <f t="shared" si="1"/>
        <v>0</v>
      </c>
    </row>
    <row r="47" spans="1:20" s="194" customFormat="1" ht="18" customHeight="1">
      <c r="A47" s="225">
        <v>24</v>
      </c>
      <c r="B47" s="234" t="s">
        <v>129</v>
      </c>
      <c r="C47" s="452"/>
      <c r="D47" s="234" t="s">
        <v>175</v>
      </c>
      <c r="E47" s="210"/>
      <c r="F47" s="218"/>
      <c r="G47" s="218"/>
      <c r="H47" s="218"/>
      <c r="I47" s="233">
        <f t="shared" si="0"/>
        <v>0</v>
      </c>
      <c r="J47" s="209">
        <v>260</v>
      </c>
      <c r="K47" s="207">
        <v>0.2</v>
      </c>
      <c r="L47" s="209">
        <f t="shared" si="2"/>
        <v>208</v>
      </c>
      <c r="M47" s="206">
        <f t="shared" si="1"/>
        <v>0</v>
      </c>
      <c r="T47" s="214"/>
    </row>
    <row r="48" spans="1:13" s="194" customFormat="1" ht="18" customHeight="1">
      <c r="A48" s="225">
        <v>25</v>
      </c>
      <c r="B48" s="234" t="s">
        <v>130</v>
      </c>
      <c r="C48" s="452"/>
      <c r="D48" s="234" t="s">
        <v>107</v>
      </c>
      <c r="E48" s="210"/>
      <c r="F48" s="218"/>
      <c r="G48" s="218"/>
      <c r="H48" s="218"/>
      <c r="I48" s="233">
        <f t="shared" si="0"/>
        <v>0</v>
      </c>
      <c r="J48" s="209">
        <v>390</v>
      </c>
      <c r="K48" s="207">
        <v>0.2</v>
      </c>
      <c r="L48" s="209">
        <f aca="true" t="shared" si="3" ref="L48:L53">J48-J48*K48</f>
        <v>312</v>
      </c>
      <c r="M48" s="206">
        <f t="shared" si="1"/>
        <v>0</v>
      </c>
    </row>
    <row r="49" spans="1:13" s="194" customFormat="1" ht="18" customHeight="1">
      <c r="A49" s="225">
        <v>26</v>
      </c>
      <c r="B49" s="234" t="s">
        <v>131</v>
      </c>
      <c r="C49" s="452"/>
      <c r="D49" s="234" t="s">
        <v>176</v>
      </c>
      <c r="E49" s="210"/>
      <c r="F49" s="218"/>
      <c r="G49" s="218"/>
      <c r="H49" s="218"/>
      <c r="I49" s="233">
        <f t="shared" si="0"/>
        <v>0</v>
      </c>
      <c r="J49" s="209">
        <v>75</v>
      </c>
      <c r="K49" s="207">
        <v>0.2</v>
      </c>
      <c r="L49" s="209">
        <f t="shared" si="3"/>
        <v>60</v>
      </c>
      <c r="M49" s="206">
        <f t="shared" si="1"/>
        <v>0</v>
      </c>
    </row>
    <row r="50" spans="1:13" s="194" customFormat="1" ht="18" customHeight="1">
      <c r="A50" s="225">
        <v>27</v>
      </c>
      <c r="B50" s="234" t="s">
        <v>147</v>
      </c>
      <c r="C50" s="452"/>
      <c r="D50" s="234" t="s">
        <v>177</v>
      </c>
      <c r="E50" s="210"/>
      <c r="F50" s="218"/>
      <c r="G50" s="218"/>
      <c r="H50" s="218"/>
      <c r="I50" s="233">
        <f t="shared" si="0"/>
        <v>0</v>
      </c>
      <c r="J50" s="209">
        <v>150</v>
      </c>
      <c r="K50" s="207">
        <v>0.2</v>
      </c>
      <c r="L50" s="209">
        <f t="shared" si="3"/>
        <v>120</v>
      </c>
      <c r="M50" s="206">
        <f t="shared" si="1"/>
        <v>0</v>
      </c>
    </row>
    <row r="51" spans="1:30" s="194" customFormat="1" ht="18" customHeight="1">
      <c r="A51" s="225">
        <v>28</v>
      </c>
      <c r="B51" s="217" t="s">
        <v>132</v>
      </c>
      <c r="C51" s="452"/>
      <c r="D51" s="234" t="s">
        <v>165</v>
      </c>
      <c r="E51" s="210"/>
      <c r="F51" s="218"/>
      <c r="G51" s="218"/>
      <c r="H51" s="218"/>
      <c r="I51" s="233">
        <f t="shared" si="0"/>
        <v>0</v>
      </c>
      <c r="J51" s="209">
        <v>340</v>
      </c>
      <c r="K51" s="207">
        <v>0.2</v>
      </c>
      <c r="L51" s="209">
        <f t="shared" si="3"/>
        <v>272</v>
      </c>
      <c r="M51" s="206">
        <f t="shared" si="1"/>
        <v>0</v>
      </c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</row>
    <row r="52" spans="1:30" s="194" customFormat="1" ht="18" customHeight="1">
      <c r="A52" s="225">
        <v>29</v>
      </c>
      <c r="B52" s="217" t="s">
        <v>142</v>
      </c>
      <c r="C52" s="236"/>
      <c r="D52" s="234" t="s">
        <v>164</v>
      </c>
      <c r="E52" s="210"/>
      <c r="F52" s="218"/>
      <c r="G52" s="218"/>
      <c r="H52" s="218"/>
      <c r="I52" s="233">
        <f t="shared" si="0"/>
        <v>0</v>
      </c>
      <c r="J52" s="209">
        <v>1220</v>
      </c>
      <c r="K52" s="207">
        <v>0.2</v>
      </c>
      <c r="L52" s="209">
        <f t="shared" si="3"/>
        <v>976</v>
      </c>
      <c r="M52" s="206">
        <f t="shared" si="1"/>
        <v>0</v>
      </c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</row>
    <row r="53" spans="1:30" s="217" customFormat="1" ht="18" customHeight="1" thickBot="1">
      <c r="A53" s="237">
        <v>29</v>
      </c>
      <c r="B53" s="238" t="s">
        <v>136</v>
      </c>
      <c r="C53" s="239"/>
      <c r="D53" s="240" t="s">
        <v>184</v>
      </c>
      <c r="E53" s="241"/>
      <c r="F53" s="222"/>
      <c r="G53" s="222"/>
      <c r="H53" s="222"/>
      <c r="I53" s="242">
        <f t="shared" si="0"/>
        <v>0</v>
      </c>
      <c r="J53" s="224">
        <v>1090</v>
      </c>
      <c r="K53" s="223">
        <v>0.2</v>
      </c>
      <c r="L53" s="224">
        <f t="shared" si="3"/>
        <v>872</v>
      </c>
      <c r="M53" s="243">
        <f t="shared" si="1"/>
        <v>0</v>
      </c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</row>
    <row r="54" spans="1:30" ht="21" customHeight="1" thickBot="1" thickTop="1">
      <c r="A54" s="454"/>
      <c r="B54" s="454"/>
      <c r="C54" s="454"/>
      <c r="D54" s="454"/>
      <c r="E54" s="379" t="s">
        <v>74</v>
      </c>
      <c r="F54" s="379"/>
      <c r="G54" s="379"/>
      <c r="H54" s="379"/>
      <c r="I54" s="380"/>
      <c r="J54" s="215"/>
      <c r="K54" s="216"/>
      <c r="L54" s="219"/>
      <c r="M54" s="220">
        <f>SUM(M24:M53)</f>
        <v>15464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</row>
    <row r="55" spans="1:13" ht="21" customHeight="1" thickBot="1">
      <c r="A55" s="454"/>
      <c r="B55" s="454"/>
      <c r="C55" s="454"/>
      <c r="D55" s="454"/>
      <c r="E55" s="469" t="s">
        <v>191</v>
      </c>
      <c r="F55" s="469"/>
      <c r="G55" s="469"/>
      <c r="H55" s="469"/>
      <c r="I55" s="469"/>
      <c r="J55" s="470"/>
      <c r="K55" s="470"/>
      <c r="L55" s="471"/>
      <c r="M55" s="472">
        <f>M54*1.18</f>
        <v>18247.52</v>
      </c>
    </row>
    <row r="56" spans="1:13" ht="15" thickTop="1">
      <c r="A56" s="449" t="s">
        <v>102</v>
      </c>
      <c r="B56" s="450"/>
      <c r="C56" s="244"/>
      <c r="D56" s="450"/>
      <c r="E56" s="211"/>
      <c r="F56" s="211"/>
      <c r="G56" s="211"/>
      <c r="H56" s="211"/>
      <c r="I56" s="211"/>
      <c r="J56" s="211"/>
      <c r="K56" s="211"/>
      <c r="L56" s="212"/>
      <c r="M56" s="212"/>
    </row>
    <row r="57" spans="1:13" ht="14.25">
      <c r="A57" s="246"/>
      <c r="B57" s="246"/>
      <c r="C57" s="246"/>
      <c r="D57" s="45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ht="14.25">
      <c r="A58" s="245"/>
      <c r="B58" s="245"/>
      <c r="C58" s="245"/>
      <c r="D58" s="245"/>
      <c r="E58" s="196"/>
      <c r="F58" s="196"/>
      <c r="G58" s="196"/>
      <c r="H58" s="196"/>
      <c r="I58" s="196"/>
      <c r="J58" s="196"/>
      <c r="K58" s="196"/>
      <c r="L58" s="196"/>
      <c r="M58" s="196"/>
    </row>
  </sheetData>
  <sheetProtection/>
  <mergeCells count="78">
    <mergeCell ref="E55:I55"/>
    <mergeCell ref="J3:K3"/>
    <mergeCell ref="C20:D20"/>
    <mergeCell ref="A11:B11"/>
    <mergeCell ref="A19:B19"/>
    <mergeCell ref="C19:D19"/>
    <mergeCell ref="E19:F19"/>
    <mergeCell ref="J4:K4"/>
    <mergeCell ref="A6:D6"/>
    <mergeCell ref="C7:D7"/>
    <mergeCell ref="E5:F5"/>
    <mergeCell ref="A1:D1"/>
    <mergeCell ref="E1:M1"/>
    <mergeCell ref="A2:D2"/>
    <mergeCell ref="J2:K2"/>
    <mergeCell ref="A3:D3"/>
    <mergeCell ref="E9:F9"/>
    <mergeCell ref="L3:M3"/>
    <mergeCell ref="A4:D4"/>
    <mergeCell ref="C5:D5"/>
    <mergeCell ref="E7:F7"/>
    <mergeCell ref="A56:B56"/>
    <mergeCell ref="D56:D57"/>
    <mergeCell ref="C16:D16"/>
    <mergeCell ref="A15:B15"/>
    <mergeCell ref="C15:D15"/>
    <mergeCell ref="C25:C51"/>
    <mergeCell ref="C24:D24"/>
    <mergeCell ref="A54:D55"/>
    <mergeCell ref="E6:F6"/>
    <mergeCell ref="L4:M4"/>
    <mergeCell ref="G5:I5"/>
    <mergeCell ref="L5:M5"/>
    <mergeCell ref="J6:J20"/>
    <mergeCell ref="K6:K20"/>
    <mergeCell ref="L6:M20"/>
    <mergeCell ref="G6:I20"/>
    <mergeCell ref="E11:F11"/>
    <mergeCell ref="E13:F13"/>
    <mergeCell ref="C8:D8"/>
    <mergeCell ref="E10:F10"/>
    <mergeCell ref="A8:B8"/>
    <mergeCell ref="M21:M23"/>
    <mergeCell ref="K21:K23"/>
    <mergeCell ref="E22:I22"/>
    <mergeCell ref="J21:J23"/>
    <mergeCell ref="A13:B13"/>
    <mergeCell ref="C13:D13"/>
    <mergeCell ref="A18:B18"/>
    <mergeCell ref="A20:B20"/>
    <mergeCell ref="B21:B23"/>
    <mergeCell ref="A17:B17"/>
    <mergeCell ref="E20:F20"/>
    <mergeCell ref="A12:B12"/>
    <mergeCell ref="A16:B16"/>
    <mergeCell ref="E54:I54"/>
    <mergeCell ref="C17:D17"/>
    <mergeCell ref="E17:F17"/>
    <mergeCell ref="C18:D18"/>
    <mergeCell ref="E18:F18"/>
    <mergeCell ref="E16:F16"/>
    <mergeCell ref="A10:B10"/>
    <mergeCell ref="C21:D23"/>
    <mergeCell ref="A21:A23"/>
    <mergeCell ref="A9:B9"/>
    <mergeCell ref="A14:B14"/>
    <mergeCell ref="E8:F8"/>
    <mergeCell ref="E12:F12"/>
    <mergeCell ref="E14:F14"/>
    <mergeCell ref="C10:D10"/>
    <mergeCell ref="C12:D12"/>
    <mergeCell ref="E25:M25"/>
    <mergeCell ref="C9:D9"/>
    <mergeCell ref="E21:I21"/>
    <mergeCell ref="E15:F15"/>
    <mergeCell ref="C14:D14"/>
    <mergeCell ref="C11:D11"/>
    <mergeCell ref="L21:L23"/>
  </mergeCells>
  <hyperlinks>
    <hyperlink ref="A4" r:id="rId1" display="www.kamp-prikolki.m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2022-12-05T10:45:38Z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