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68" activeTab="0"/>
  </bookViews>
  <sheets>
    <sheet name="C1500 (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<sst xmlns="http://schemas.openxmlformats.org/spreadsheetml/2006/main" count="115" uniqueCount="113">
  <si>
    <t>Date</t>
  </si>
  <si>
    <t>Pos.</t>
  </si>
  <si>
    <t>Art-Nr</t>
  </si>
  <si>
    <t>Article</t>
  </si>
  <si>
    <t>pcs</t>
  </si>
  <si>
    <t>EQUIPMENT</t>
  </si>
  <si>
    <t>STANDARD</t>
  </si>
  <si>
    <t>DM40</t>
  </si>
  <si>
    <t>NO</t>
  </si>
  <si>
    <t>ORDER</t>
  </si>
  <si>
    <t>Total (€)</t>
  </si>
  <si>
    <t>Total</t>
  </si>
  <si>
    <t>W60</t>
  </si>
  <si>
    <t>TOTAL</t>
  </si>
  <si>
    <t>Chassis Number</t>
  </si>
  <si>
    <t>Quantity</t>
  </si>
  <si>
    <t>Recommanded Sales Price</t>
  </si>
  <si>
    <t>Discount
%</t>
  </si>
  <si>
    <t>Dealer`s Price</t>
  </si>
  <si>
    <t>EXTRA EQUIPMENT</t>
  </si>
  <si>
    <t>WHL01</t>
  </si>
  <si>
    <t>AC02</t>
  </si>
  <si>
    <t>CARETTA UNCLE Formulation Sheet</t>
  </si>
  <si>
    <t>Caretta UNCLE Standard Equipment</t>
  </si>
  <si>
    <t>Interior Led Lights</t>
  </si>
  <si>
    <t>ILL</t>
  </si>
  <si>
    <t>LED Signalization</t>
  </si>
  <si>
    <t>BNK</t>
  </si>
  <si>
    <t>FNK</t>
  </si>
  <si>
    <t>TSS</t>
  </si>
  <si>
    <t>DWC</t>
  </si>
  <si>
    <t>LS</t>
  </si>
  <si>
    <t>MC</t>
  </si>
  <si>
    <t>Porta Potti Type Wc</t>
  </si>
  <si>
    <t>FB</t>
  </si>
  <si>
    <t>CRT15U</t>
  </si>
  <si>
    <t>Manuel Step</t>
  </si>
  <si>
    <t>Caretta Uncle EXTRA</t>
  </si>
  <si>
    <t>PRD01</t>
  </si>
  <si>
    <t>SCK</t>
  </si>
  <si>
    <t>CCVR</t>
  </si>
  <si>
    <t>REF04</t>
  </si>
  <si>
    <t>ALKO A1</t>
  </si>
  <si>
    <t>ALKO C1</t>
  </si>
  <si>
    <t>CLR</t>
  </si>
  <si>
    <t>WBS01</t>
  </si>
  <si>
    <t>PRTP</t>
  </si>
  <si>
    <t>STEP14</t>
  </si>
  <si>
    <t>REFF05</t>
  </si>
  <si>
    <t>BSM02</t>
  </si>
  <si>
    <t>TZHPRT</t>
  </si>
  <si>
    <t>A60-01</t>
  </si>
  <si>
    <t>USB</t>
  </si>
  <si>
    <t>Air Condition Heater &amp; Cooler 220V</t>
  </si>
  <si>
    <t>External Shower Kit</t>
  </si>
  <si>
    <t>EXT01</t>
  </si>
  <si>
    <t>FRD12</t>
  </si>
  <si>
    <t>FRGSS</t>
  </si>
  <si>
    <t>Casette Wc</t>
  </si>
  <si>
    <t>CSTWC</t>
  </si>
  <si>
    <t>GAS02</t>
  </si>
  <si>
    <t>WST90</t>
  </si>
  <si>
    <t>Mini Refrigerator 90 lt 220 V</t>
  </si>
  <si>
    <t>Webasto Diesel Heater</t>
  </si>
  <si>
    <t>PRSP</t>
  </si>
  <si>
    <t>TRMC</t>
  </si>
  <si>
    <t>GAS01</t>
  </si>
  <si>
    <t>Single Burner Gas Stove With Glass Lid</t>
  </si>
  <si>
    <t xml:space="preserve">Double Burner Gas Stove </t>
  </si>
  <si>
    <t>GAS03</t>
  </si>
  <si>
    <t>Caretta Inflatable Side Tent</t>
  </si>
  <si>
    <t>CSDT</t>
  </si>
  <si>
    <t>INFCAW</t>
  </si>
  <si>
    <t>ACWM</t>
  </si>
  <si>
    <t>70 Lt Waste Water Tank</t>
  </si>
  <si>
    <t>STEP 15</t>
  </si>
  <si>
    <t xml:space="preserve">REFF  06 </t>
  </si>
  <si>
    <t>LAST REVISE</t>
  </si>
  <si>
    <t>Portable Solar Panel 12 V 160 Watt</t>
  </si>
  <si>
    <t xml:space="preserve">Two-burner and Sink Combination With Glass Lid </t>
  </si>
  <si>
    <t>Front window With Mosquito Net</t>
  </si>
  <si>
    <t>Usb Charger with Voltage Meter</t>
  </si>
  <si>
    <t>Acrylic Windows with Mosquito Net w/o Front Window</t>
  </si>
  <si>
    <t>Spare Wheel and Steel Rim</t>
  </si>
  <si>
    <t>Sun Shade and Fly Nets for Window , Sofa and Door</t>
  </si>
  <si>
    <t xml:space="preserve">Mosquito Nets only for Door </t>
  </si>
  <si>
    <t xml:space="preserve">Compressor Coolbox 12 V </t>
  </si>
  <si>
    <t xml:space="preserve">Spare Wheel Carrier at the Back </t>
  </si>
  <si>
    <t xml:space="preserve">Truma Therme TT Hot Water 220 V </t>
  </si>
  <si>
    <t>Caretta Uncle Cover Against Dirt and Dust</t>
  </si>
  <si>
    <t>Caretta Inflatable Awning with Interior Room</t>
  </si>
  <si>
    <t>COLOR (WHITE 01 - CHAMPAGNE 02-GREY 03)</t>
  </si>
  <si>
    <t>Clean Water 70 lt. (Tank, Sink and Tap)</t>
  </si>
  <si>
    <t>ALKO Brakes with 1000 kg Axle</t>
  </si>
  <si>
    <t>ALKO Corner Steady (Parking Leveler)</t>
  </si>
  <si>
    <t>Matresses, Curtains,Fabric Upholstery</t>
  </si>
  <si>
    <t>7 or 13 Pins Socket for Car Connection</t>
  </si>
  <si>
    <t>Battery 60 Amp and Battery Charger</t>
  </si>
  <si>
    <t>Kitchen Portable Side Bench</t>
  </si>
  <si>
    <t>Fuse Box</t>
  </si>
  <si>
    <t>Sun Shade and Mosquito Nets Window Sized for Kitchen</t>
  </si>
  <si>
    <t xml:space="preserve">Alloy Rims and  Tyres </t>
  </si>
  <si>
    <t>Dometic Ventilation with Mosquito Net 40x40 cm</t>
  </si>
  <si>
    <t>Bunk Bed for 2 Person</t>
  </si>
  <si>
    <t>French Bed for 2 Person</t>
  </si>
  <si>
    <t>Table with Sofa Set</t>
  </si>
  <si>
    <t>Shower Cabinet</t>
  </si>
  <si>
    <t>KONI-COPY DOO Skopje</t>
  </si>
  <si>
    <t>ul. Mitre Vlaot TC Lisiche lok.24</t>
  </si>
  <si>
    <t>02/3061508</t>
  </si>
  <si>
    <t>www.kamp-prikolki.mk</t>
  </si>
  <si>
    <t>Read, confirmed</t>
  </si>
  <si>
    <t>so DDV 18%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</si>
</sst>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221" formatCode="#,##0.00\ &quot;€&quot;"/>
    <numFmt numFmtId="229" formatCode="#,##0.00\ [$€-1];[Red]\-#,##0.00\ [$€-1]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indexed="8"/>
      <name val="Cambria"/>
      <family val="1"/>
    </font>
    <font>
      <b/>
      <i/>
      <sz val="10"/>
      <color indexed="10"/>
      <name val="Cambria"/>
      <family val="1"/>
    </font>
    <font>
      <sz val="11"/>
      <name val="Calibri"/>
      <family val="2"/>
    </font>
    <font>
      <sz val="22"/>
      <name val="Calibri"/>
      <family val="2"/>
    </font>
    <font>
      <b/>
      <sz val="10"/>
      <name val="Cambria"/>
      <family val="1"/>
    </font>
    <font>
      <sz val="11"/>
      <name val="Cambria"/>
      <family val="1"/>
    </font>
    <font>
      <b/>
      <sz val="20"/>
      <color indexed="10"/>
      <name val="Cambria"/>
      <family val="1"/>
    </font>
    <font>
      <b/>
      <sz val="14"/>
      <color indexed="10"/>
      <name val="Cambria"/>
      <family val="1"/>
    </font>
    <font>
      <b/>
      <sz val="12"/>
      <color indexed="10"/>
      <name val="Cambria"/>
      <family val="1"/>
    </font>
    <font>
      <b/>
      <u val="single"/>
      <sz val="11"/>
      <color indexed="12"/>
      <name val="Cambria"/>
      <family val="1"/>
    </font>
    <font>
      <b/>
      <u val="single"/>
      <sz val="12"/>
      <name val="Cambria"/>
      <family val="1"/>
    </font>
    <font>
      <b/>
      <sz val="14"/>
      <color rgb="FFFF0000"/>
      <name val="Cambria"/>
      <family val="1"/>
    </font>
    <font>
      <b/>
      <sz val="20"/>
      <color rgb="FFFF0000"/>
      <name val="Cambria"/>
      <family val="1"/>
    </font>
    <font>
      <b/>
      <sz val="12"/>
      <color rgb="FFFF0000"/>
      <name val="Cambria"/>
      <family val="1"/>
    </font>
    <font>
      <b/>
      <i/>
      <sz val="10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20" borderId="1" applyNumberFormat="0" applyAlignment="0" applyProtection="0"/>
    <xf numFmtId="0" fontId="18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1" applyNumberFormat="0" applyAlignment="0" applyProtection="0"/>
    <xf numFmtId="0" fontId="4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221" fontId="19" fillId="0" borderId="0" xfId="0" applyNumberFormat="1" applyFont="1" applyFill="1" applyAlignment="1">
      <alignment/>
    </xf>
    <xf numFmtId="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9" fontId="19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221" fontId="22" fillId="0" borderId="0" xfId="0" applyNumberFormat="1" applyFont="1" applyFill="1" applyAlignment="1">
      <alignment/>
    </xf>
    <xf numFmtId="221" fontId="21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9" fontId="22" fillId="0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shrinkToFit="1"/>
    </xf>
    <xf numFmtId="0" fontId="22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221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shrinkToFit="1"/>
    </xf>
    <xf numFmtId="9" fontId="21" fillId="0" borderId="14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shrinkToFit="1"/>
    </xf>
    <xf numFmtId="0" fontId="21" fillId="0" borderId="24" xfId="0" applyFont="1" applyFill="1" applyBorder="1" applyAlignment="1">
      <alignment shrinkToFit="1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221" fontId="21" fillId="0" borderId="27" xfId="0" applyNumberFormat="1" applyFont="1" applyFill="1" applyBorder="1" applyAlignment="1">
      <alignment horizontal="center" vertical="center"/>
    </xf>
    <xf numFmtId="221" fontId="21" fillId="0" borderId="28" xfId="0" applyNumberFormat="1" applyFont="1" applyFill="1" applyBorder="1" applyAlignment="1">
      <alignment horizontal="center" vertical="center"/>
    </xf>
    <xf numFmtId="221" fontId="21" fillId="0" borderId="29" xfId="0" applyNumberFormat="1" applyFont="1" applyFill="1" applyBorder="1" applyAlignment="1">
      <alignment horizontal="center" vertical="center" wrapText="1"/>
    </xf>
    <xf numFmtId="221" fontId="21" fillId="0" borderId="25" xfId="0" applyNumberFormat="1" applyFont="1" applyFill="1" applyBorder="1" applyAlignment="1">
      <alignment horizontal="center" vertical="center"/>
    </xf>
    <xf numFmtId="221" fontId="21" fillId="0" borderId="30" xfId="0" applyNumberFormat="1" applyFont="1" applyFill="1" applyBorder="1" applyAlignment="1">
      <alignment horizontal="center" vertical="center"/>
    </xf>
    <xf numFmtId="221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shrinkToFit="1"/>
    </xf>
    <xf numFmtId="0" fontId="21" fillId="0" borderId="16" xfId="0" applyFont="1" applyFill="1" applyBorder="1" applyAlignment="1">
      <alignment horizontal="center" shrinkToFit="1"/>
    </xf>
    <xf numFmtId="0" fontId="22" fillId="0" borderId="1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9" fontId="21" fillId="0" borderId="30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221" fontId="21" fillId="0" borderId="31" xfId="0" applyNumberFormat="1" applyFont="1" applyFill="1" applyBorder="1" applyAlignment="1">
      <alignment horizontal="center" vertical="center" wrapText="1"/>
    </xf>
    <xf numFmtId="221" fontId="21" fillId="0" borderId="32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shrinkToFit="1"/>
    </xf>
    <xf numFmtId="0" fontId="21" fillId="0" borderId="19" xfId="0" applyFont="1" applyFill="1" applyBorder="1" applyAlignment="1">
      <alignment horizontal="center" shrinkToFit="1"/>
    </xf>
    <xf numFmtId="0" fontId="22" fillId="0" borderId="14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221" fontId="34" fillId="0" borderId="34" xfId="0" applyNumberFormat="1" applyFont="1" applyFill="1" applyBorder="1" applyAlignment="1">
      <alignment horizontal="center" vertical="center"/>
    </xf>
    <xf numFmtId="221" fontId="34" fillId="0" borderId="19" xfId="0" applyNumberFormat="1" applyFont="1" applyFill="1" applyBorder="1" applyAlignment="1">
      <alignment horizontal="center" vertical="center"/>
    </xf>
    <xf numFmtId="221" fontId="34" fillId="0" borderId="35" xfId="0" applyNumberFormat="1" applyFont="1" applyFill="1" applyBorder="1" applyAlignment="1">
      <alignment horizontal="center" vertical="center"/>
    </xf>
    <xf numFmtId="221" fontId="34" fillId="0" borderId="16" xfId="0" applyNumberFormat="1" applyFont="1" applyFill="1" applyBorder="1" applyAlignment="1">
      <alignment horizontal="center" vertical="center"/>
    </xf>
    <xf numFmtId="221" fontId="34" fillId="0" borderId="36" xfId="0" applyNumberFormat="1" applyFont="1" applyFill="1" applyBorder="1" applyAlignment="1">
      <alignment horizontal="center" vertical="center"/>
    </xf>
    <xf numFmtId="221" fontId="34" fillId="0" borderId="37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/>
    </xf>
    <xf numFmtId="0" fontId="22" fillId="0" borderId="39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9" fontId="21" fillId="0" borderId="30" xfId="0" applyNumberFormat="1" applyFont="1" applyFill="1" applyBorder="1" applyAlignment="1">
      <alignment horizontal="center" vertical="center"/>
    </xf>
    <xf numFmtId="9" fontId="21" fillId="0" borderId="14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221" fontId="22" fillId="0" borderId="0" xfId="0" applyNumberFormat="1" applyFont="1" applyFill="1" applyAlignment="1">
      <alignment horizontal="center"/>
    </xf>
    <xf numFmtId="221" fontId="21" fillId="0" borderId="34" xfId="0" applyNumberFormat="1" applyFont="1" applyFill="1" applyBorder="1" applyAlignment="1">
      <alignment horizontal="center" vertical="center" wrapText="1"/>
    </xf>
    <xf numFmtId="221" fontId="21" fillId="0" borderId="19" xfId="0" applyNumberFormat="1" applyFont="1" applyFill="1" applyBorder="1" applyAlignment="1">
      <alignment horizontal="center" vertical="center" wrapText="1"/>
    </xf>
    <xf numFmtId="221" fontId="22" fillId="0" borderId="0" xfId="0" applyNumberFormat="1" applyFont="1" applyFill="1" applyAlignment="1">
      <alignment horizontal="left"/>
    </xf>
    <xf numFmtId="0" fontId="36" fillId="0" borderId="4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14" fontId="22" fillId="0" borderId="49" xfId="0" applyNumberFormat="1" applyFont="1" applyFill="1" applyBorder="1" applyAlignment="1">
      <alignment horizontal="right"/>
    </xf>
    <xf numFmtId="9" fontId="22" fillId="0" borderId="49" xfId="0" applyNumberFormat="1" applyFont="1" applyFill="1" applyBorder="1" applyAlignment="1">
      <alignment horizontal="right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221" fontId="21" fillId="0" borderId="57" xfId="0" applyNumberFormat="1" applyFont="1" applyFill="1" applyBorder="1" applyAlignment="1">
      <alignment horizontal="center" vertical="center"/>
    </xf>
    <xf numFmtId="9" fontId="21" fillId="0" borderId="58" xfId="0" applyNumberFormat="1" applyFont="1" applyFill="1" applyBorder="1" applyAlignment="1">
      <alignment horizontal="center" vertical="center" wrapText="1"/>
    </xf>
    <xf numFmtId="221" fontId="21" fillId="0" borderId="59" xfId="0" applyNumberFormat="1" applyFont="1" applyFill="1" applyBorder="1" applyAlignment="1">
      <alignment horizontal="center" vertical="center" wrapText="1"/>
    </xf>
    <xf numFmtId="221" fontId="21" fillId="0" borderId="54" xfId="0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61" xfId="0" applyFont="1" applyFill="1" applyBorder="1" applyAlignment="1">
      <alignment horizontal="center" vertical="center" shrinkToFit="1"/>
    </xf>
    <xf numFmtId="221" fontId="21" fillId="0" borderId="61" xfId="0" applyNumberFormat="1" applyFont="1" applyFill="1" applyBorder="1" applyAlignment="1">
      <alignment vertical="center"/>
    </xf>
    <xf numFmtId="9" fontId="22" fillId="0" borderId="61" xfId="0" applyNumberFormat="1" applyFont="1" applyFill="1" applyBorder="1" applyAlignment="1">
      <alignment horizontal="center"/>
    </xf>
    <xf numFmtId="221" fontId="21" fillId="24" borderId="36" xfId="0" applyNumberFormat="1" applyFont="1" applyFill="1" applyBorder="1" applyAlignment="1">
      <alignment vertical="center"/>
    </xf>
    <xf numFmtId="221" fontId="21" fillId="0" borderId="62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shrinkToFit="1"/>
    </xf>
    <xf numFmtId="0" fontId="21" fillId="0" borderId="14" xfId="0" applyFont="1" applyFill="1" applyBorder="1" applyAlignment="1">
      <alignment shrinkToFit="1"/>
    </xf>
    <xf numFmtId="221" fontId="21" fillId="0" borderId="14" xfId="0" applyNumberFormat="1" applyFont="1" applyFill="1" applyBorder="1" applyAlignment="1">
      <alignment horizontal="right" vertical="center"/>
    </xf>
    <xf numFmtId="221" fontId="22" fillId="0" borderId="14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center" shrinkToFit="1"/>
    </xf>
    <xf numFmtId="0" fontId="21" fillId="24" borderId="14" xfId="0" applyFont="1" applyFill="1" applyBorder="1" applyAlignment="1">
      <alignment horizontal="center" shrinkToFit="1"/>
    </xf>
    <xf numFmtId="221" fontId="22" fillId="0" borderId="14" xfId="0" applyNumberFormat="1" applyFont="1" applyFill="1" applyBorder="1" applyAlignment="1">
      <alignment/>
    </xf>
    <xf numFmtId="221" fontId="22" fillId="24" borderId="14" xfId="0" applyNumberFormat="1" applyFont="1" applyFill="1" applyBorder="1" applyAlignment="1">
      <alignment/>
    </xf>
    <xf numFmtId="221" fontId="22" fillId="24" borderId="14" xfId="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229" fontId="22" fillId="24" borderId="14" xfId="0" applyNumberFormat="1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26" fillId="0" borderId="63" xfId="0" applyFont="1" applyBorder="1" applyAlignment="1">
      <alignment horizontal="center" vertical="center" textRotation="90" wrapText="1"/>
    </xf>
    <xf numFmtId="0" fontId="21" fillId="24" borderId="63" xfId="0" applyFont="1" applyFill="1" applyBorder="1" applyAlignment="1">
      <alignment horizontal="center" shrinkToFit="1"/>
    </xf>
    <xf numFmtId="0" fontId="22" fillId="0" borderId="63" xfId="0" applyFont="1" applyFill="1" applyBorder="1" applyAlignment="1">
      <alignment/>
    </xf>
    <xf numFmtId="0" fontId="21" fillId="0" borderId="63" xfId="0" applyFont="1" applyFill="1" applyBorder="1" applyAlignment="1">
      <alignment horizontal="center" shrinkToFit="1"/>
    </xf>
    <xf numFmtId="221" fontId="22" fillId="24" borderId="63" xfId="0" applyNumberFormat="1" applyFont="1" applyFill="1" applyBorder="1" applyAlignment="1">
      <alignment/>
    </xf>
    <xf numFmtId="9" fontId="22" fillId="0" borderId="63" xfId="0" applyNumberFormat="1" applyFont="1" applyFill="1" applyBorder="1" applyAlignment="1">
      <alignment horizontal="center"/>
    </xf>
    <xf numFmtId="221" fontId="22" fillId="24" borderId="63" xfId="0" applyNumberFormat="1" applyFont="1" applyFill="1" applyBorder="1" applyAlignment="1">
      <alignment/>
    </xf>
    <xf numFmtId="221" fontId="22" fillId="0" borderId="63" xfId="0" applyNumberFormat="1" applyFont="1" applyFill="1" applyBorder="1" applyAlignment="1">
      <alignment/>
    </xf>
    <xf numFmtId="0" fontId="20" fillId="0" borderId="6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32" fillId="0" borderId="65" xfId="53" applyFont="1" applyFill="1" applyBorder="1" applyAlignment="1" applyProtection="1">
      <alignment horizontal="left"/>
      <protection/>
    </xf>
    <xf numFmtId="0" fontId="33" fillId="0" borderId="49" xfId="53" applyFont="1" applyFill="1" applyBorder="1" applyAlignment="1" applyProtection="1">
      <alignment horizontal="left"/>
      <protection/>
    </xf>
    <xf numFmtId="0" fontId="20" fillId="0" borderId="66" xfId="0" applyFont="1" applyFill="1" applyBorder="1" applyAlignment="1">
      <alignment horizontal="center"/>
    </xf>
    <xf numFmtId="221" fontId="20" fillId="0" borderId="66" xfId="0" applyNumberFormat="1" applyFont="1" applyFill="1" applyBorder="1" applyAlignment="1">
      <alignment/>
    </xf>
    <xf numFmtId="9" fontId="20" fillId="0" borderId="66" xfId="0" applyNumberFormat="1" applyFont="1" applyFill="1" applyBorder="1" applyAlignment="1">
      <alignment horizontal="center"/>
    </xf>
    <xf numFmtId="0" fontId="20" fillId="0" borderId="6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361950</xdr:colOff>
      <xdr:row>25</xdr:row>
      <xdr:rowOff>9525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6086475" y="533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361950</xdr:colOff>
      <xdr:row>26</xdr:row>
      <xdr:rowOff>0</xdr:rowOff>
    </xdr:from>
    <xdr:ext cx="180975" cy="276225"/>
    <xdr:sp fLocksText="0">
      <xdr:nvSpPr>
        <xdr:cNvPr id="2" name="Textfeld 2"/>
        <xdr:cNvSpPr txBox="1">
          <a:spLocks noChangeArrowheads="1"/>
        </xdr:cNvSpPr>
      </xdr:nvSpPr>
      <xdr:spPr>
        <a:xfrm>
          <a:off x="6086475" y="5524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p-prikolki.m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tabSelected="1" workbookViewId="0" topLeftCell="A1">
      <selection activeCell="N53" sqref="N53"/>
    </sheetView>
  </sheetViews>
  <sheetFormatPr defaultColWidth="11.421875" defaultRowHeight="15"/>
  <cols>
    <col min="1" max="1" width="5.140625" style="2" customWidth="1"/>
    <col min="2" max="2" width="10.00390625" style="1" customWidth="1"/>
    <col min="3" max="3" width="6.7109375" style="1" customWidth="1"/>
    <col min="4" max="4" width="52.00390625" style="1" customWidth="1"/>
    <col min="5" max="5" width="4.00390625" style="2" customWidth="1"/>
    <col min="6" max="7" width="4.00390625" style="1" customWidth="1"/>
    <col min="8" max="8" width="7.7109375" style="2" customWidth="1"/>
    <col min="9" max="9" width="17.7109375" style="3" customWidth="1"/>
    <col min="10" max="10" width="11.7109375" style="10" customWidth="1"/>
    <col min="11" max="11" width="14.57421875" style="3" bestFit="1" customWidth="1"/>
    <col min="12" max="12" width="14.421875" style="3" bestFit="1" customWidth="1"/>
    <col min="13" max="16384" width="11.421875" style="1" customWidth="1"/>
  </cols>
  <sheetData>
    <row r="1" spans="1:12" ht="18" customHeight="1">
      <c r="A1" s="142" t="s">
        <v>107</v>
      </c>
      <c r="B1" s="143"/>
      <c r="C1" s="143"/>
      <c r="D1" s="143"/>
      <c r="E1" s="73" t="s">
        <v>22</v>
      </c>
      <c r="F1" s="73"/>
      <c r="G1" s="73"/>
      <c r="H1" s="73"/>
      <c r="I1" s="73"/>
      <c r="J1" s="73"/>
      <c r="K1" s="73"/>
      <c r="L1" s="73"/>
    </row>
    <row r="2" spans="1:12" ht="18" customHeight="1">
      <c r="A2" s="144" t="s">
        <v>108</v>
      </c>
      <c r="B2" s="145"/>
      <c r="C2" s="145"/>
      <c r="D2" s="145"/>
      <c r="E2" s="13"/>
      <c r="F2" s="12"/>
      <c r="G2" s="12"/>
      <c r="H2" s="13"/>
      <c r="I2" s="80" t="s">
        <v>14</v>
      </c>
      <c r="J2" s="80"/>
      <c r="K2" s="14"/>
      <c r="L2" s="14"/>
    </row>
    <row r="3" spans="1:12" ht="18" customHeight="1">
      <c r="A3" s="144" t="s">
        <v>109</v>
      </c>
      <c r="B3" s="145"/>
      <c r="C3" s="145"/>
      <c r="D3" s="145"/>
      <c r="E3" s="13"/>
      <c r="F3" s="12"/>
      <c r="G3" s="12"/>
      <c r="H3" s="13"/>
      <c r="I3" s="76" t="s">
        <v>0</v>
      </c>
      <c r="J3" s="76"/>
      <c r="K3" s="77"/>
      <c r="L3" s="77"/>
    </row>
    <row r="4" spans="1:12" ht="18" customHeight="1" thickBot="1">
      <c r="A4" s="146" t="s">
        <v>110</v>
      </c>
      <c r="B4" s="147"/>
      <c r="C4" s="147"/>
      <c r="D4" s="147"/>
      <c r="E4" s="13"/>
      <c r="F4" s="12"/>
      <c r="G4" s="12"/>
      <c r="H4" s="13"/>
      <c r="I4" s="14" t="s">
        <v>77</v>
      </c>
      <c r="J4" s="95">
        <v>44797</v>
      </c>
      <c r="K4" s="96"/>
      <c r="L4" s="96"/>
    </row>
    <row r="5" spans="1:12" ht="30" thickBot="1">
      <c r="A5" s="31" t="s">
        <v>1</v>
      </c>
      <c r="B5" s="32" t="s">
        <v>2</v>
      </c>
      <c r="C5" s="74" t="s">
        <v>3</v>
      </c>
      <c r="D5" s="75"/>
      <c r="E5" s="74" t="s">
        <v>4</v>
      </c>
      <c r="F5" s="75"/>
      <c r="G5" s="102" t="s">
        <v>5</v>
      </c>
      <c r="H5" s="103"/>
      <c r="I5" s="15" t="s">
        <v>16</v>
      </c>
      <c r="J5" s="4"/>
      <c r="K5" s="78"/>
      <c r="L5" s="79"/>
    </row>
    <row r="6" spans="1:12" ht="18" customHeight="1">
      <c r="A6" s="81" t="s">
        <v>23</v>
      </c>
      <c r="B6" s="82"/>
      <c r="C6" s="82"/>
      <c r="D6" s="83"/>
      <c r="E6" s="93"/>
      <c r="F6" s="94"/>
      <c r="G6" s="89" t="s">
        <v>6</v>
      </c>
      <c r="H6" s="90"/>
      <c r="I6" s="43">
        <v>21880</v>
      </c>
      <c r="J6" s="69"/>
      <c r="K6" s="57"/>
      <c r="L6" s="58"/>
    </row>
    <row r="7" spans="1:12" ht="15.75" customHeight="1">
      <c r="A7" s="37" t="s">
        <v>12</v>
      </c>
      <c r="B7" s="72"/>
      <c r="C7" s="55" t="s">
        <v>92</v>
      </c>
      <c r="D7" s="56"/>
      <c r="E7" s="47"/>
      <c r="F7" s="48"/>
      <c r="G7" s="91"/>
      <c r="H7" s="92"/>
      <c r="I7" s="44"/>
      <c r="J7" s="70"/>
      <c r="K7" s="59"/>
      <c r="L7" s="60"/>
    </row>
    <row r="8" spans="1:12" ht="15.75" customHeight="1">
      <c r="A8" s="37" t="s">
        <v>42</v>
      </c>
      <c r="B8" s="72"/>
      <c r="C8" s="55" t="s">
        <v>93</v>
      </c>
      <c r="D8" s="56"/>
      <c r="E8" s="27"/>
      <c r="F8" s="16"/>
      <c r="G8" s="91"/>
      <c r="H8" s="92"/>
      <c r="I8" s="44"/>
      <c r="J8" s="70"/>
      <c r="K8" s="59"/>
      <c r="L8" s="60"/>
    </row>
    <row r="9" spans="1:12" ht="15.75" customHeight="1">
      <c r="A9" s="37" t="s">
        <v>43</v>
      </c>
      <c r="B9" s="72"/>
      <c r="C9" s="55" t="s">
        <v>94</v>
      </c>
      <c r="D9" s="56"/>
      <c r="E9" s="47">
        <v>4</v>
      </c>
      <c r="F9" s="48"/>
      <c r="G9" s="91"/>
      <c r="H9" s="92"/>
      <c r="I9" s="44"/>
      <c r="J9" s="70"/>
      <c r="K9" s="59"/>
      <c r="L9" s="60"/>
    </row>
    <row r="10" spans="1:12" ht="15.75" customHeight="1">
      <c r="A10" s="37" t="s">
        <v>32</v>
      </c>
      <c r="B10" s="72"/>
      <c r="C10" s="55" t="s">
        <v>95</v>
      </c>
      <c r="D10" s="56"/>
      <c r="E10" s="27"/>
      <c r="F10" s="16"/>
      <c r="G10" s="91"/>
      <c r="H10" s="92"/>
      <c r="I10" s="44"/>
      <c r="J10" s="70"/>
      <c r="K10" s="59"/>
      <c r="L10" s="60"/>
    </row>
    <row r="11" spans="1:12" ht="15.75" customHeight="1">
      <c r="A11" s="37" t="s">
        <v>39</v>
      </c>
      <c r="B11" s="72"/>
      <c r="C11" s="55" t="s">
        <v>96</v>
      </c>
      <c r="D11" s="56"/>
      <c r="E11" s="27"/>
      <c r="F11" s="16"/>
      <c r="G11" s="91"/>
      <c r="H11" s="92"/>
      <c r="I11" s="44"/>
      <c r="J11" s="70"/>
      <c r="K11" s="59"/>
      <c r="L11" s="60"/>
    </row>
    <row r="12" spans="1:12" ht="15.75" customHeight="1">
      <c r="A12" s="37" t="s">
        <v>66</v>
      </c>
      <c r="B12" s="72"/>
      <c r="C12" s="55" t="s">
        <v>67</v>
      </c>
      <c r="D12" s="56"/>
      <c r="E12" s="27"/>
      <c r="F12" s="16"/>
      <c r="G12" s="91"/>
      <c r="H12" s="92"/>
      <c r="I12" s="44"/>
      <c r="J12" s="70"/>
      <c r="K12" s="59"/>
      <c r="L12" s="60"/>
    </row>
    <row r="13" spans="1:12" ht="15.75" customHeight="1">
      <c r="A13" s="37" t="s">
        <v>38</v>
      </c>
      <c r="B13" s="72"/>
      <c r="C13" s="86" t="s">
        <v>62</v>
      </c>
      <c r="D13" s="65"/>
      <c r="E13" s="47"/>
      <c r="F13" s="48"/>
      <c r="G13" s="91"/>
      <c r="H13" s="92"/>
      <c r="I13" s="44"/>
      <c r="J13" s="70"/>
      <c r="K13" s="59"/>
      <c r="L13" s="60"/>
    </row>
    <row r="14" spans="1:12" ht="15.75" customHeight="1">
      <c r="A14" s="47" t="s">
        <v>51</v>
      </c>
      <c r="B14" s="71"/>
      <c r="C14" s="65" t="s">
        <v>97</v>
      </c>
      <c r="D14" s="66"/>
      <c r="E14" s="37"/>
      <c r="F14" s="38"/>
      <c r="G14" s="91"/>
      <c r="H14" s="92"/>
      <c r="I14" s="44"/>
      <c r="J14" s="70"/>
      <c r="K14" s="59"/>
      <c r="L14" s="60"/>
    </row>
    <row r="15" spans="1:12" ht="15.75" customHeight="1">
      <c r="A15" s="47" t="s">
        <v>49</v>
      </c>
      <c r="B15" s="71"/>
      <c r="C15" s="65" t="s">
        <v>36</v>
      </c>
      <c r="D15" s="66"/>
      <c r="E15" s="24"/>
      <c r="F15" s="25"/>
      <c r="G15" s="91"/>
      <c r="H15" s="92"/>
      <c r="I15" s="44"/>
      <c r="J15" s="70"/>
      <c r="K15" s="59"/>
      <c r="L15" s="60"/>
    </row>
    <row r="16" spans="1:12" ht="15.75" customHeight="1">
      <c r="A16" s="47" t="s">
        <v>50</v>
      </c>
      <c r="B16" s="71"/>
      <c r="C16" s="55" t="s">
        <v>98</v>
      </c>
      <c r="D16" s="56"/>
      <c r="E16" s="37"/>
      <c r="F16" s="38"/>
      <c r="G16" s="91"/>
      <c r="H16" s="92"/>
      <c r="I16" s="44"/>
      <c r="J16" s="70"/>
      <c r="K16" s="59"/>
      <c r="L16" s="60"/>
    </row>
    <row r="17" spans="1:12" ht="15.75" customHeight="1">
      <c r="A17" s="37" t="s">
        <v>34</v>
      </c>
      <c r="B17" s="72"/>
      <c r="C17" s="63" t="s">
        <v>99</v>
      </c>
      <c r="D17" s="64"/>
      <c r="E17" s="27"/>
      <c r="F17" s="16"/>
      <c r="G17" s="91"/>
      <c r="H17" s="92"/>
      <c r="I17" s="44"/>
      <c r="J17" s="70"/>
      <c r="K17" s="59"/>
      <c r="L17" s="60"/>
    </row>
    <row r="18" spans="1:12" ht="15.75" customHeight="1">
      <c r="A18" s="37" t="s">
        <v>41</v>
      </c>
      <c r="B18" s="72"/>
      <c r="C18" s="55" t="s">
        <v>100</v>
      </c>
      <c r="D18" s="56"/>
      <c r="E18" s="47"/>
      <c r="F18" s="48"/>
      <c r="G18" s="91"/>
      <c r="H18" s="92"/>
      <c r="I18" s="44"/>
      <c r="J18" s="70"/>
      <c r="K18" s="59"/>
      <c r="L18" s="60"/>
    </row>
    <row r="19" spans="1:12" ht="15.75" customHeight="1">
      <c r="A19" s="37" t="s">
        <v>25</v>
      </c>
      <c r="B19" s="72"/>
      <c r="C19" s="55" t="s">
        <v>24</v>
      </c>
      <c r="D19" s="56"/>
      <c r="E19" s="47"/>
      <c r="F19" s="48"/>
      <c r="G19" s="91"/>
      <c r="H19" s="92"/>
      <c r="I19" s="44"/>
      <c r="J19" s="70"/>
      <c r="K19" s="59"/>
      <c r="L19" s="60"/>
    </row>
    <row r="20" spans="1:12" ht="15.75" customHeight="1">
      <c r="A20" s="37" t="s">
        <v>20</v>
      </c>
      <c r="B20" s="84"/>
      <c r="C20" s="55" t="s">
        <v>101</v>
      </c>
      <c r="D20" s="56"/>
      <c r="E20" s="47">
        <v>2</v>
      </c>
      <c r="F20" s="48"/>
      <c r="G20" s="91"/>
      <c r="H20" s="92"/>
      <c r="I20" s="44"/>
      <c r="J20" s="70"/>
      <c r="K20" s="59"/>
      <c r="L20" s="60"/>
    </row>
    <row r="21" spans="1:12" ht="15.75" customHeight="1">
      <c r="A21" s="37" t="s">
        <v>7</v>
      </c>
      <c r="B21" s="72"/>
      <c r="C21" s="55" t="s">
        <v>102</v>
      </c>
      <c r="D21" s="56"/>
      <c r="E21" s="47">
        <v>1</v>
      </c>
      <c r="F21" s="48"/>
      <c r="G21" s="91"/>
      <c r="H21" s="92"/>
      <c r="I21" s="44"/>
      <c r="J21" s="70"/>
      <c r="K21" s="59"/>
      <c r="L21" s="60"/>
    </row>
    <row r="22" spans="1:12" ht="15.75" customHeight="1">
      <c r="A22" s="37" t="s">
        <v>27</v>
      </c>
      <c r="B22" s="72"/>
      <c r="C22" s="55" t="s">
        <v>103</v>
      </c>
      <c r="D22" s="56"/>
      <c r="E22" s="47"/>
      <c r="F22" s="48"/>
      <c r="G22" s="91"/>
      <c r="H22" s="92"/>
      <c r="I22" s="44"/>
      <c r="J22" s="70"/>
      <c r="K22" s="59"/>
      <c r="L22" s="60"/>
    </row>
    <row r="23" spans="1:12" ht="15.75" customHeight="1">
      <c r="A23" s="37" t="s">
        <v>28</v>
      </c>
      <c r="B23" s="72"/>
      <c r="C23" s="55" t="s">
        <v>104</v>
      </c>
      <c r="D23" s="56"/>
      <c r="E23" s="27"/>
      <c r="F23" s="16"/>
      <c r="G23" s="91"/>
      <c r="H23" s="92"/>
      <c r="I23" s="44"/>
      <c r="J23" s="70"/>
      <c r="K23" s="59"/>
      <c r="L23" s="60"/>
    </row>
    <row r="24" spans="1:12" ht="15.75" customHeight="1">
      <c r="A24" s="37" t="s">
        <v>29</v>
      </c>
      <c r="B24" s="72"/>
      <c r="C24" s="55" t="s">
        <v>105</v>
      </c>
      <c r="D24" s="56"/>
      <c r="E24" s="27"/>
      <c r="F24" s="16"/>
      <c r="G24" s="91"/>
      <c r="H24" s="92"/>
      <c r="I24" s="44"/>
      <c r="J24" s="70"/>
      <c r="K24" s="59"/>
      <c r="L24" s="60"/>
    </row>
    <row r="25" spans="1:12" ht="15.75" customHeight="1">
      <c r="A25" s="37" t="s">
        <v>30</v>
      </c>
      <c r="B25" s="72"/>
      <c r="C25" s="55" t="s">
        <v>106</v>
      </c>
      <c r="D25" s="56"/>
      <c r="E25" s="27"/>
      <c r="F25" s="16"/>
      <c r="G25" s="91"/>
      <c r="H25" s="92"/>
      <c r="I25" s="44"/>
      <c r="J25" s="70"/>
      <c r="K25" s="59"/>
      <c r="L25" s="60"/>
    </row>
    <row r="26" spans="1:12" ht="15.75" customHeight="1" thickBot="1">
      <c r="A26" s="37" t="s">
        <v>31</v>
      </c>
      <c r="B26" s="72"/>
      <c r="C26" s="55" t="s">
        <v>26</v>
      </c>
      <c r="D26" s="56"/>
      <c r="E26" s="67"/>
      <c r="F26" s="68"/>
      <c r="G26" s="91"/>
      <c r="H26" s="92"/>
      <c r="I26" s="44"/>
      <c r="J26" s="70"/>
      <c r="K26" s="61"/>
      <c r="L26" s="62"/>
    </row>
    <row r="27" spans="1:12" ht="15.75">
      <c r="A27" s="97" t="s">
        <v>8</v>
      </c>
      <c r="B27" s="87" t="s">
        <v>2</v>
      </c>
      <c r="C27" s="89" t="s">
        <v>9</v>
      </c>
      <c r="D27" s="100"/>
      <c r="E27" s="53" t="s">
        <v>15</v>
      </c>
      <c r="F27" s="53"/>
      <c r="G27" s="53"/>
      <c r="H27" s="54"/>
      <c r="I27" s="41" t="s">
        <v>16</v>
      </c>
      <c r="J27" s="49" t="s">
        <v>17</v>
      </c>
      <c r="K27" s="51" t="s">
        <v>18</v>
      </c>
      <c r="L27" s="39" t="s">
        <v>10</v>
      </c>
    </row>
    <row r="28" spans="1:12" ht="15.75" customHeight="1" thickBot="1">
      <c r="A28" s="98"/>
      <c r="B28" s="88"/>
      <c r="C28" s="91"/>
      <c r="D28" s="101"/>
      <c r="E28" s="45"/>
      <c r="F28" s="45"/>
      <c r="G28" s="45"/>
      <c r="H28" s="46"/>
      <c r="I28" s="42"/>
      <c r="J28" s="50"/>
      <c r="K28" s="52"/>
      <c r="L28" s="40"/>
    </row>
    <row r="29" spans="1:12" ht="16.5" customHeight="1">
      <c r="A29" s="99"/>
      <c r="B29" s="104"/>
      <c r="C29" s="105"/>
      <c r="D29" s="106"/>
      <c r="E29" s="35">
        <v>1</v>
      </c>
      <c r="F29" s="36">
        <v>2</v>
      </c>
      <c r="G29" s="36">
        <v>3</v>
      </c>
      <c r="H29" s="29" t="s">
        <v>11</v>
      </c>
      <c r="I29" s="107"/>
      <c r="J29" s="108"/>
      <c r="K29" s="109"/>
      <c r="L29" s="110"/>
    </row>
    <row r="30" spans="1:12" ht="16.5" customHeight="1">
      <c r="A30" s="26">
        <v>0</v>
      </c>
      <c r="B30" s="28" t="s">
        <v>35</v>
      </c>
      <c r="C30" s="117" t="s">
        <v>37</v>
      </c>
      <c r="D30" s="117"/>
      <c r="E30" s="118">
        <v>1</v>
      </c>
      <c r="F30" s="119"/>
      <c r="G30" s="119"/>
      <c r="H30" s="118">
        <f>SUM(E30:G30)</f>
        <v>1</v>
      </c>
      <c r="I30" s="120">
        <v>21880</v>
      </c>
      <c r="J30" s="30">
        <v>0.2</v>
      </c>
      <c r="K30" s="128">
        <f aca="true" t="shared" si="0" ref="K30:K52">I30-I30*J30</f>
        <v>17504</v>
      </c>
      <c r="L30" s="121">
        <f>H30*K30</f>
        <v>17504</v>
      </c>
    </row>
    <row r="31" spans="1:12" ht="21" customHeight="1">
      <c r="A31" s="26">
        <v>1</v>
      </c>
      <c r="B31" s="122" t="s">
        <v>44</v>
      </c>
      <c r="C31" s="123" t="s">
        <v>19</v>
      </c>
      <c r="D31" s="124" t="s">
        <v>91</v>
      </c>
      <c r="E31" s="125"/>
      <c r="F31" s="125"/>
      <c r="G31" s="125"/>
      <c r="H31" s="125"/>
      <c r="I31" s="125"/>
      <c r="J31" s="125"/>
      <c r="K31" s="125"/>
      <c r="L31" s="125"/>
    </row>
    <row r="32" spans="1:12" ht="21" customHeight="1">
      <c r="A32" s="26">
        <v>2</v>
      </c>
      <c r="B32" s="19" t="s">
        <v>21</v>
      </c>
      <c r="C32" s="123"/>
      <c r="D32" s="19" t="s">
        <v>53</v>
      </c>
      <c r="E32" s="126"/>
      <c r="F32" s="18"/>
      <c r="G32" s="18"/>
      <c r="H32" s="118">
        <f>SUM(E32:G32)</f>
        <v>0</v>
      </c>
      <c r="I32" s="127">
        <v>900</v>
      </c>
      <c r="J32" s="17">
        <v>0.2</v>
      </c>
      <c r="K32" s="128">
        <f t="shared" si="0"/>
        <v>720</v>
      </c>
      <c r="L32" s="121">
        <f>H32*K32</f>
        <v>0</v>
      </c>
    </row>
    <row r="33" spans="1:12" ht="21" customHeight="1">
      <c r="A33" s="26">
        <v>3</v>
      </c>
      <c r="B33" s="19" t="s">
        <v>45</v>
      </c>
      <c r="C33" s="123"/>
      <c r="D33" s="19" t="s">
        <v>63</v>
      </c>
      <c r="E33" s="126"/>
      <c r="F33" s="19"/>
      <c r="G33" s="19"/>
      <c r="H33" s="118">
        <f>SUM(E33:G33)</f>
        <v>0</v>
      </c>
      <c r="I33" s="129">
        <v>1360</v>
      </c>
      <c r="J33" s="17">
        <v>0.2</v>
      </c>
      <c r="K33" s="128">
        <f t="shared" si="0"/>
        <v>1088</v>
      </c>
      <c r="L33" s="121">
        <f aca="true" t="shared" si="1" ref="L33:L38">H33*K33</f>
        <v>0</v>
      </c>
    </row>
    <row r="34" spans="1:12" ht="21" customHeight="1">
      <c r="A34" s="26">
        <v>4</v>
      </c>
      <c r="B34" s="19" t="s">
        <v>52</v>
      </c>
      <c r="C34" s="123"/>
      <c r="D34" s="19" t="s">
        <v>81</v>
      </c>
      <c r="E34" s="126"/>
      <c r="F34" s="19"/>
      <c r="G34" s="19"/>
      <c r="H34" s="118">
        <f>SUM(E34:G34)</f>
        <v>0</v>
      </c>
      <c r="I34" s="129">
        <v>75</v>
      </c>
      <c r="J34" s="17">
        <v>0.2</v>
      </c>
      <c r="K34" s="128">
        <f t="shared" si="0"/>
        <v>60</v>
      </c>
      <c r="L34" s="121">
        <f t="shared" si="1"/>
        <v>0</v>
      </c>
    </row>
    <row r="35" spans="1:12" ht="21" customHeight="1">
      <c r="A35" s="26">
        <v>5</v>
      </c>
      <c r="B35" s="130" t="s">
        <v>46</v>
      </c>
      <c r="C35" s="123"/>
      <c r="D35" s="19" t="s">
        <v>33</v>
      </c>
      <c r="E35" s="126"/>
      <c r="F35" s="18"/>
      <c r="G35" s="18"/>
      <c r="H35" s="118">
        <f aca="true" t="shared" si="2" ref="H35:H40">SUM(E35:G35)</f>
        <v>0</v>
      </c>
      <c r="I35" s="127">
        <v>258</v>
      </c>
      <c r="J35" s="17">
        <v>0.2</v>
      </c>
      <c r="K35" s="128">
        <f t="shared" si="0"/>
        <v>206.4</v>
      </c>
      <c r="L35" s="121">
        <f t="shared" si="1"/>
        <v>0</v>
      </c>
    </row>
    <row r="36" spans="1:12" ht="21" customHeight="1">
      <c r="A36" s="26">
        <v>6</v>
      </c>
      <c r="B36" s="130" t="s">
        <v>59</v>
      </c>
      <c r="C36" s="123"/>
      <c r="D36" s="19" t="s">
        <v>58</v>
      </c>
      <c r="E36" s="126"/>
      <c r="F36" s="18"/>
      <c r="G36" s="18"/>
      <c r="H36" s="118">
        <f t="shared" si="2"/>
        <v>0</v>
      </c>
      <c r="I36" s="127">
        <v>940</v>
      </c>
      <c r="J36" s="17">
        <v>0.2</v>
      </c>
      <c r="K36" s="128">
        <f t="shared" si="0"/>
        <v>752</v>
      </c>
      <c r="L36" s="121">
        <f t="shared" si="1"/>
        <v>0</v>
      </c>
    </row>
    <row r="37" spans="1:12" ht="21" customHeight="1">
      <c r="A37" s="26">
        <v>7</v>
      </c>
      <c r="B37" s="130" t="s">
        <v>60</v>
      </c>
      <c r="C37" s="123"/>
      <c r="D37" s="19" t="s">
        <v>68</v>
      </c>
      <c r="E37" s="126"/>
      <c r="F37" s="18"/>
      <c r="G37" s="18"/>
      <c r="H37" s="118">
        <f t="shared" si="2"/>
        <v>0</v>
      </c>
      <c r="I37" s="127">
        <v>360</v>
      </c>
      <c r="J37" s="17">
        <v>0.2</v>
      </c>
      <c r="K37" s="128">
        <f t="shared" si="0"/>
        <v>288</v>
      </c>
      <c r="L37" s="121">
        <f t="shared" si="1"/>
        <v>0</v>
      </c>
    </row>
    <row r="38" spans="1:12" ht="21" customHeight="1">
      <c r="A38" s="26">
        <v>8</v>
      </c>
      <c r="B38" s="130" t="s">
        <v>69</v>
      </c>
      <c r="C38" s="123"/>
      <c r="D38" s="19" t="s">
        <v>79</v>
      </c>
      <c r="E38" s="126"/>
      <c r="F38" s="18"/>
      <c r="G38" s="18"/>
      <c r="H38" s="118">
        <f t="shared" si="2"/>
        <v>0</v>
      </c>
      <c r="I38" s="127">
        <v>455</v>
      </c>
      <c r="J38" s="17">
        <v>0.2</v>
      </c>
      <c r="K38" s="128">
        <f t="shared" si="0"/>
        <v>364</v>
      </c>
      <c r="L38" s="121">
        <f t="shared" si="1"/>
        <v>0</v>
      </c>
    </row>
    <row r="39" spans="1:12" ht="21" customHeight="1">
      <c r="A39" s="26">
        <v>9</v>
      </c>
      <c r="B39" s="130" t="s">
        <v>73</v>
      </c>
      <c r="C39" s="123"/>
      <c r="D39" s="131" t="s">
        <v>82</v>
      </c>
      <c r="E39" s="126"/>
      <c r="F39" s="18"/>
      <c r="G39" s="18"/>
      <c r="H39" s="118">
        <f t="shared" si="2"/>
        <v>0</v>
      </c>
      <c r="I39" s="127">
        <v>1860</v>
      </c>
      <c r="J39" s="17">
        <v>0.2</v>
      </c>
      <c r="K39" s="128">
        <f>I39-I39*J39</f>
        <v>1488</v>
      </c>
      <c r="L39" s="121">
        <f aca="true" t="shared" si="3" ref="L39:L46">H39*K39</f>
        <v>0</v>
      </c>
    </row>
    <row r="40" spans="1:12" ht="21" customHeight="1">
      <c r="A40" s="26">
        <v>10</v>
      </c>
      <c r="B40" s="19" t="s">
        <v>57</v>
      </c>
      <c r="C40" s="123"/>
      <c r="D40" s="19" t="s">
        <v>80</v>
      </c>
      <c r="E40" s="126"/>
      <c r="F40" s="18"/>
      <c r="G40" s="18"/>
      <c r="H40" s="118">
        <f t="shared" si="2"/>
        <v>0</v>
      </c>
      <c r="I40" s="127">
        <v>790</v>
      </c>
      <c r="J40" s="17">
        <v>0.2</v>
      </c>
      <c r="K40" s="128">
        <f>I40-I40*J40</f>
        <v>632</v>
      </c>
      <c r="L40" s="121">
        <f t="shared" si="3"/>
        <v>0</v>
      </c>
    </row>
    <row r="41" spans="1:12" ht="21" customHeight="1">
      <c r="A41" s="26">
        <v>11</v>
      </c>
      <c r="B41" s="19" t="s">
        <v>47</v>
      </c>
      <c r="C41" s="123"/>
      <c r="D41" s="19" t="s">
        <v>83</v>
      </c>
      <c r="E41" s="126"/>
      <c r="F41" s="18"/>
      <c r="G41" s="18"/>
      <c r="H41" s="118">
        <f aca="true" t="shared" si="4" ref="H41:H46">SUM(E41:G41)</f>
        <v>0</v>
      </c>
      <c r="I41" s="127">
        <v>344</v>
      </c>
      <c r="J41" s="17">
        <v>0.2</v>
      </c>
      <c r="K41" s="128">
        <f t="shared" si="0"/>
        <v>275.2</v>
      </c>
      <c r="L41" s="121">
        <f t="shared" si="3"/>
        <v>0</v>
      </c>
    </row>
    <row r="42" spans="1:12" ht="21" customHeight="1">
      <c r="A42" s="26">
        <v>12</v>
      </c>
      <c r="B42" s="19" t="s">
        <v>75</v>
      </c>
      <c r="C42" s="123"/>
      <c r="D42" s="19" t="s">
        <v>87</v>
      </c>
      <c r="E42" s="126"/>
      <c r="F42" s="18"/>
      <c r="G42" s="18"/>
      <c r="H42" s="118">
        <f t="shared" si="4"/>
        <v>0</v>
      </c>
      <c r="I42" s="127">
        <v>570</v>
      </c>
      <c r="J42" s="17">
        <v>0.2</v>
      </c>
      <c r="K42" s="128">
        <f>I42-I42*J42</f>
        <v>456</v>
      </c>
      <c r="L42" s="121">
        <f>H42*K42</f>
        <v>0</v>
      </c>
    </row>
    <row r="43" spans="1:12" ht="21" customHeight="1">
      <c r="A43" s="26">
        <v>13</v>
      </c>
      <c r="B43" s="19" t="s">
        <v>48</v>
      </c>
      <c r="C43" s="123"/>
      <c r="D43" s="19" t="s">
        <v>84</v>
      </c>
      <c r="E43" s="126"/>
      <c r="F43" s="19"/>
      <c r="G43" s="19"/>
      <c r="H43" s="118">
        <f t="shared" si="4"/>
        <v>0</v>
      </c>
      <c r="I43" s="129">
        <v>530</v>
      </c>
      <c r="J43" s="17">
        <v>0.2</v>
      </c>
      <c r="K43" s="128">
        <f t="shared" si="0"/>
        <v>424</v>
      </c>
      <c r="L43" s="121">
        <f t="shared" si="3"/>
        <v>0</v>
      </c>
    </row>
    <row r="44" spans="1:12" ht="21" customHeight="1">
      <c r="A44" s="26">
        <v>14</v>
      </c>
      <c r="B44" s="19" t="s">
        <v>76</v>
      </c>
      <c r="C44" s="123"/>
      <c r="D44" s="19" t="s">
        <v>85</v>
      </c>
      <c r="E44" s="126"/>
      <c r="F44" s="19"/>
      <c r="G44" s="19"/>
      <c r="H44" s="118">
        <f t="shared" si="4"/>
        <v>0</v>
      </c>
      <c r="I44" s="129">
        <v>250</v>
      </c>
      <c r="J44" s="17">
        <v>0.2</v>
      </c>
      <c r="K44" s="128">
        <f>I44-I44*J44</f>
        <v>200</v>
      </c>
      <c r="L44" s="121">
        <f>H44*K44</f>
        <v>0</v>
      </c>
    </row>
    <row r="45" spans="1:12" ht="21" customHeight="1">
      <c r="A45" s="26">
        <v>15</v>
      </c>
      <c r="B45" s="19" t="s">
        <v>55</v>
      </c>
      <c r="C45" s="123"/>
      <c r="D45" s="19" t="s">
        <v>54</v>
      </c>
      <c r="E45" s="126"/>
      <c r="F45" s="19"/>
      <c r="G45" s="19"/>
      <c r="H45" s="118">
        <f t="shared" si="4"/>
        <v>0</v>
      </c>
      <c r="I45" s="129">
        <v>390</v>
      </c>
      <c r="J45" s="17">
        <v>0.2</v>
      </c>
      <c r="K45" s="128">
        <f t="shared" si="0"/>
        <v>312</v>
      </c>
      <c r="L45" s="121">
        <f t="shared" si="3"/>
        <v>0</v>
      </c>
    </row>
    <row r="46" spans="1:12" ht="21" customHeight="1">
      <c r="A46" s="26">
        <v>16</v>
      </c>
      <c r="B46" s="19" t="s">
        <v>56</v>
      </c>
      <c r="C46" s="123"/>
      <c r="D46" s="19" t="s">
        <v>86</v>
      </c>
      <c r="E46" s="126"/>
      <c r="F46" s="19"/>
      <c r="G46" s="19"/>
      <c r="H46" s="118">
        <f t="shared" si="4"/>
        <v>0</v>
      </c>
      <c r="I46" s="129">
        <v>742</v>
      </c>
      <c r="J46" s="17">
        <v>0.2</v>
      </c>
      <c r="K46" s="128">
        <f t="shared" si="0"/>
        <v>593.6</v>
      </c>
      <c r="L46" s="121">
        <f t="shared" si="3"/>
        <v>0</v>
      </c>
    </row>
    <row r="47" spans="1:12" ht="21" customHeight="1">
      <c r="A47" s="26">
        <v>17</v>
      </c>
      <c r="B47" s="19" t="s">
        <v>65</v>
      </c>
      <c r="C47" s="123"/>
      <c r="D47" s="19" t="s">
        <v>88</v>
      </c>
      <c r="E47" s="126"/>
      <c r="F47" s="19"/>
      <c r="G47" s="19"/>
      <c r="H47" s="118">
        <f>E47</f>
        <v>0</v>
      </c>
      <c r="I47" s="129">
        <v>660</v>
      </c>
      <c r="J47" s="17">
        <v>0.2</v>
      </c>
      <c r="K47" s="128">
        <f t="shared" si="0"/>
        <v>528</v>
      </c>
      <c r="L47" s="121">
        <f>K47*H47</f>
        <v>0</v>
      </c>
    </row>
    <row r="48" spans="1:12" ht="21" customHeight="1">
      <c r="A48" s="26">
        <v>18</v>
      </c>
      <c r="B48" s="19" t="s">
        <v>64</v>
      </c>
      <c r="C48" s="123"/>
      <c r="D48" s="19" t="s">
        <v>78</v>
      </c>
      <c r="E48" s="126"/>
      <c r="F48" s="19"/>
      <c r="G48" s="19"/>
      <c r="H48" s="118">
        <f>E48</f>
        <v>0</v>
      </c>
      <c r="I48" s="129">
        <v>1090</v>
      </c>
      <c r="J48" s="17">
        <v>0.2</v>
      </c>
      <c r="K48" s="128">
        <f t="shared" si="0"/>
        <v>872</v>
      </c>
      <c r="L48" s="121">
        <f>K48*E48</f>
        <v>0</v>
      </c>
    </row>
    <row r="49" spans="1:12" ht="21" customHeight="1">
      <c r="A49" s="26">
        <v>19</v>
      </c>
      <c r="B49" s="19" t="s">
        <v>71</v>
      </c>
      <c r="C49" s="123"/>
      <c r="D49" s="19" t="s">
        <v>70</v>
      </c>
      <c r="E49" s="126"/>
      <c r="F49" s="19"/>
      <c r="G49" s="19"/>
      <c r="H49" s="118">
        <f>E49</f>
        <v>0</v>
      </c>
      <c r="I49" s="129">
        <v>642</v>
      </c>
      <c r="J49" s="17">
        <v>0.2</v>
      </c>
      <c r="K49" s="128">
        <f t="shared" si="0"/>
        <v>513.6</v>
      </c>
      <c r="L49" s="121">
        <f>K49*E49</f>
        <v>0</v>
      </c>
    </row>
    <row r="50" spans="1:12" ht="21" customHeight="1">
      <c r="A50" s="26">
        <v>20</v>
      </c>
      <c r="B50" s="19" t="s">
        <v>72</v>
      </c>
      <c r="C50" s="123"/>
      <c r="D50" s="19" t="s">
        <v>90</v>
      </c>
      <c r="E50" s="126"/>
      <c r="F50" s="19"/>
      <c r="G50" s="19"/>
      <c r="H50" s="118">
        <f>E50</f>
        <v>0</v>
      </c>
      <c r="I50" s="129">
        <v>1220</v>
      </c>
      <c r="J50" s="17">
        <v>0.2</v>
      </c>
      <c r="K50" s="128">
        <f t="shared" si="0"/>
        <v>976</v>
      </c>
      <c r="L50" s="121">
        <f>K50*E50</f>
        <v>0</v>
      </c>
    </row>
    <row r="51" spans="1:12" ht="21" customHeight="1" thickBot="1">
      <c r="A51" s="33">
        <v>21</v>
      </c>
      <c r="B51" s="19" t="s">
        <v>61</v>
      </c>
      <c r="C51" s="123"/>
      <c r="D51" s="19" t="s">
        <v>74</v>
      </c>
      <c r="E51" s="126"/>
      <c r="F51" s="19"/>
      <c r="G51" s="19"/>
      <c r="H51" s="118">
        <f>E51</f>
        <v>0</v>
      </c>
      <c r="I51" s="132">
        <v>470</v>
      </c>
      <c r="J51" s="17">
        <v>0.2</v>
      </c>
      <c r="K51" s="128">
        <f t="shared" si="0"/>
        <v>376</v>
      </c>
      <c r="L51" s="121">
        <f>K51*H51</f>
        <v>0</v>
      </c>
    </row>
    <row r="52" spans="1:12" ht="21" customHeight="1" thickBot="1">
      <c r="A52" s="34">
        <v>22</v>
      </c>
      <c r="B52" s="133" t="s">
        <v>40</v>
      </c>
      <c r="C52" s="134"/>
      <c r="D52" s="133" t="s">
        <v>89</v>
      </c>
      <c r="E52" s="135"/>
      <c r="F52" s="136"/>
      <c r="G52" s="136"/>
      <c r="H52" s="137">
        <f>SUM(E52:G52)</f>
        <v>0</v>
      </c>
      <c r="I52" s="138">
        <v>489</v>
      </c>
      <c r="J52" s="139">
        <v>0.2</v>
      </c>
      <c r="K52" s="140">
        <f t="shared" si="0"/>
        <v>391.2</v>
      </c>
      <c r="L52" s="141">
        <f>H52*K52</f>
        <v>0</v>
      </c>
    </row>
    <row r="53" spans="1:12" s="5" customFormat="1" ht="23.25" customHeight="1" thickBot="1">
      <c r="A53" s="85"/>
      <c r="B53" s="85"/>
      <c r="C53" s="85"/>
      <c r="D53" s="85"/>
      <c r="E53" s="111" t="s">
        <v>13</v>
      </c>
      <c r="F53" s="112"/>
      <c r="G53" s="112"/>
      <c r="H53" s="112"/>
      <c r="I53" s="113"/>
      <c r="J53" s="114"/>
      <c r="K53" s="115"/>
      <c r="L53" s="116">
        <f>SUM(L30:L52)</f>
        <v>17504</v>
      </c>
    </row>
    <row r="54" spans="1:12" ht="21.75" customHeight="1" thickBot="1">
      <c r="A54" s="20" t="s">
        <v>111</v>
      </c>
      <c r="B54" s="7"/>
      <c r="C54" s="7"/>
      <c r="D54" s="7"/>
      <c r="E54" s="148" t="s">
        <v>112</v>
      </c>
      <c r="F54" s="148"/>
      <c r="G54" s="148"/>
      <c r="H54" s="148"/>
      <c r="I54" s="151"/>
      <c r="J54" s="149"/>
      <c r="K54" s="150"/>
      <c r="L54" s="149">
        <f>L53*1.18</f>
        <v>20654.719999999998</v>
      </c>
    </row>
    <row r="55" spans="1:12" ht="15" thickTop="1">
      <c r="A55" s="20"/>
      <c r="B55" s="6"/>
      <c r="C55" s="9"/>
      <c r="D55" s="11"/>
      <c r="E55" s="8"/>
      <c r="F55" s="9"/>
      <c r="G55" s="9"/>
      <c r="H55" s="8"/>
      <c r="I55" s="21"/>
      <c r="J55" s="22"/>
      <c r="K55" s="21"/>
      <c r="L55" s="21"/>
    </row>
    <row r="56" spans="1:12" ht="15">
      <c r="A56" s="20"/>
      <c r="B56" s="6"/>
      <c r="C56" s="6"/>
      <c r="D56" s="6"/>
      <c r="E56" s="8"/>
      <c r="F56" s="9"/>
      <c r="G56" s="9"/>
      <c r="H56" s="8"/>
      <c r="I56" s="21"/>
      <c r="J56" s="23"/>
      <c r="K56" s="21"/>
      <c r="L56" s="21"/>
    </row>
    <row r="57" spans="1:12" ht="15">
      <c r="A57" s="6"/>
      <c r="B57" s="6"/>
      <c r="C57" s="6"/>
      <c r="D57" s="6"/>
      <c r="E57" s="8"/>
      <c r="F57" s="9"/>
      <c r="G57" s="9"/>
      <c r="H57" s="8"/>
      <c r="I57" s="21"/>
      <c r="J57" s="22"/>
      <c r="K57" s="21"/>
      <c r="L57" s="21"/>
    </row>
    <row r="58" spans="1:12" ht="15">
      <c r="A58" s="8"/>
      <c r="B58" s="9"/>
      <c r="C58" s="9"/>
      <c r="D58" s="9"/>
      <c r="E58" s="8"/>
      <c r="F58" s="9"/>
      <c r="G58" s="9"/>
      <c r="H58" s="8"/>
      <c r="I58" s="21"/>
      <c r="J58" s="22"/>
      <c r="K58" s="21"/>
      <c r="L58" s="21"/>
    </row>
    <row r="59" spans="1:12" ht="15">
      <c r="A59" s="8"/>
      <c r="B59" s="9"/>
      <c r="C59" s="9"/>
      <c r="D59" s="9"/>
      <c r="E59" s="8"/>
      <c r="F59" s="9"/>
      <c r="G59" s="9"/>
      <c r="H59" s="8"/>
      <c r="I59" s="21"/>
      <c r="J59" s="22"/>
      <c r="K59" s="21"/>
      <c r="L59" s="21"/>
    </row>
    <row r="60" spans="1:12" ht="15">
      <c r="A60" s="8"/>
      <c r="B60" s="9"/>
      <c r="C60" s="9"/>
      <c r="D60" s="9"/>
      <c r="E60" s="8"/>
      <c r="F60" s="21"/>
      <c r="G60" s="22"/>
      <c r="H60" s="9"/>
      <c r="I60" s="9"/>
      <c r="J60" s="9"/>
      <c r="K60" s="9"/>
      <c r="L60" s="9"/>
    </row>
    <row r="61" spans="1:12" ht="15">
      <c r="A61" s="8"/>
      <c r="B61" s="9"/>
      <c r="C61" s="9"/>
      <c r="D61" s="9"/>
      <c r="E61" s="8"/>
      <c r="F61" s="21"/>
      <c r="G61" s="22"/>
      <c r="H61" s="9"/>
      <c r="I61" s="9"/>
      <c r="J61" s="9"/>
      <c r="K61" s="9"/>
      <c r="L61" s="9"/>
    </row>
    <row r="62" spans="6:12" ht="15">
      <c r="F62" s="3"/>
      <c r="G62" s="10"/>
      <c r="H62" s="1"/>
      <c r="I62" s="1"/>
      <c r="J62" s="1"/>
      <c r="K62" s="1"/>
      <c r="L62" s="1"/>
    </row>
    <row r="63" spans="6:12" ht="15">
      <c r="F63" s="3"/>
      <c r="G63" s="10"/>
      <c r="H63" s="1"/>
      <c r="I63" s="1"/>
      <c r="J63" s="1"/>
      <c r="K63" s="1"/>
      <c r="L63" s="1"/>
    </row>
    <row r="64" spans="6:12" ht="15">
      <c r="F64" s="3"/>
      <c r="G64" s="10"/>
      <c r="H64" s="1"/>
      <c r="I64" s="1"/>
      <c r="J64" s="1"/>
      <c r="K64" s="1"/>
      <c r="L64" s="1"/>
    </row>
    <row r="65" spans="6:12" ht="15">
      <c r="F65" s="3"/>
      <c r="G65" s="10"/>
      <c r="H65" s="1"/>
      <c r="I65" s="1"/>
      <c r="J65" s="1"/>
      <c r="K65" s="1"/>
      <c r="L65" s="1"/>
    </row>
    <row r="66" spans="6:12" ht="15">
      <c r="F66" s="3"/>
      <c r="G66" s="10"/>
      <c r="H66" s="1"/>
      <c r="I66" s="1"/>
      <c r="J66" s="1"/>
      <c r="K66" s="1"/>
      <c r="L66" s="1"/>
    </row>
    <row r="67" spans="6:12" ht="15">
      <c r="F67" s="3"/>
      <c r="G67" s="10"/>
      <c r="H67" s="1"/>
      <c r="I67" s="1"/>
      <c r="J67" s="1"/>
      <c r="K67" s="1"/>
      <c r="L67" s="1"/>
    </row>
    <row r="68" spans="10:12" ht="15">
      <c r="J68" s="1"/>
      <c r="K68" s="1"/>
      <c r="L68" s="1"/>
    </row>
    <row r="69" spans="10:12" ht="15">
      <c r="J69" s="1"/>
      <c r="K69" s="1"/>
      <c r="L69" s="1"/>
    </row>
  </sheetData>
  <sheetProtection/>
  <mergeCells count="85">
    <mergeCell ref="A12:B12"/>
    <mergeCell ref="A13:B13"/>
    <mergeCell ref="G5:H5"/>
    <mergeCell ref="E31:L31"/>
    <mergeCell ref="A53:D53"/>
    <mergeCell ref="E54:H54"/>
    <mergeCell ref="A17:B17"/>
    <mergeCell ref="C9:D9"/>
    <mergeCell ref="A14:B14"/>
    <mergeCell ref="J4:L4"/>
    <mergeCell ref="C31:C52"/>
    <mergeCell ref="A11:B11"/>
    <mergeCell ref="A27:A29"/>
    <mergeCell ref="C27:D29"/>
    <mergeCell ref="C11:D11"/>
    <mergeCell ref="A16:B16"/>
    <mergeCell ref="C7:D7"/>
    <mergeCell ref="C12:D12"/>
    <mergeCell ref="A9:B9"/>
    <mergeCell ref="A8:B8"/>
    <mergeCell ref="A24:B24"/>
    <mergeCell ref="E53:H53"/>
    <mergeCell ref="B27:B29"/>
    <mergeCell ref="G6:H26"/>
    <mergeCell ref="E6:F6"/>
    <mergeCell ref="C30:D30"/>
    <mergeCell ref="E18:F18"/>
    <mergeCell ref="A20:B20"/>
    <mergeCell ref="C20:D20"/>
    <mergeCell ref="C8:D8"/>
    <mergeCell ref="C24:D24"/>
    <mergeCell ref="C16:D16"/>
    <mergeCell ref="C13:D13"/>
    <mergeCell ref="C19:D19"/>
    <mergeCell ref="A10:B10"/>
    <mergeCell ref="K3:L3"/>
    <mergeCell ref="A2:D2"/>
    <mergeCell ref="K5:L5"/>
    <mergeCell ref="I2:J2"/>
    <mergeCell ref="E5:F5"/>
    <mergeCell ref="A21:B21"/>
    <mergeCell ref="C18:D18"/>
    <mergeCell ref="A6:D6"/>
    <mergeCell ref="A18:B18"/>
    <mergeCell ref="C21:D21"/>
    <mergeCell ref="E21:F21"/>
    <mergeCell ref="A25:B25"/>
    <mergeCell ref="E22:F22"/>
    <mergeCell ref="A23:B23"/>
    <mergeCell ref="E1:L1"/>
    <mergeCell ref="A1:D1"/>
    <mergeCell ref="C5:D5"/>
    <mergeCell ref="A4:D4"/>
    <mergeCell ref="I3:J3"/>
    <mergeCell ref="A3:D3"/>
    <mergeCell ref="A15:B15"/>
    <mergeCell ref="A7:B7"/>
    <mergeCell ref="C25:D25"/>
    <mergeCell ref="C15:D15"/>
    <mergeCell ref="C10:D10"/>
    <mergeCell ref="C26:D26"/>
    <mergeCell ref="C23:D23"/>
    <mergeCell ref="A22:B22"/>
    <mergeCell ref="A26:B26"/>
    <mergeCell ref="A19:B19"/>
    <mergeCell ref="E27:H27"/>
    <mergeCell ref="C22:D22"/>
    <mergeCell ref="K6:L26"/>
    <mergeCell ref="C17:D17"/>
    <mergeCell ref="E19:F19"/>
    <mergeCell ref="C14:D14"/>
    <mergeCell ref="E26:F26"/>
    <mergeCell ref="E14:F14"/>
    <mergeCell ref="J6:J26"/>
    <mergeCell ref="E7:F7"/>
    <mergeCell ref="E16:F16"/>
    <mergeCell ref="L27:L29"/>
    <mergeCell ref="I27:I29"/>
    <mergeCell ref="I6:I26"/>
    <mergeCell ref="E28:H28"/>
    <mergeCell ref="E13:F13"/>
    <mergeCell ref="J27:J29"/>
    <mergeCell ref="E20:F20"/>
    <mergeCell ref="E9:F9"/>
    <mergeCell ref="K27:K29"/>
  </mergeCells>
  <hyperlinks>
    <hyperlink ref="A4" r:id="rId1" display="www.kamp-prikolki.mk"/>
  </hyperlinks>
  <printOptions horizontalCentered="1"/>
  <pageMargins left="0.2362204724409449" right="0.2362204724409449" top="0" bottom="0" header="0" footer="0"/>
  <pageSetup fitToHeight="1" fitToWidth="1" horizontalDpi="600" verticalDpi="6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RONAY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caretta</dc:creator>
  <cp:keywords/>
  <dc:description/>
  <cp:lastModifiedBy>zoran kostadinovski</cp:lastModifiedBy>
  <cp:lastPrinted>2022-12-01T11:49:35Z</cp:lastPrinted>
  <dcterms:created xsi:type="dcterms:W3CDTF">2012-06-16T16:46:51Z</dcterms:created>
  <dcterms:modified xsi:type="dcterms:W3CDTF">2022-12-05T10:42:38Z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